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56_KrivohijinaNV\Desktop\сайт\Наличие основных фондов по полной учетной стоимости\"/>
    </mc:Choice>
  </mc:AlternateContent>
  <bookViews>
    <workbookView xWindow="180" yWindow="405" windowWidth="23250" windowHeight="10125" activeTab="2"/>
  </bookViews>
  <sheets>
    <sheet name="Содержание" sheetId="1" r:id="rId1"/>
    <sheet name="1" sheetId="2" r:id="rId2"/>
    <sheet name="2" sheetId="3" r:id="rId3"/>
  </sheets>
  <definedNames>
    <definedName name="а">Содержание!#REF!</definedName>
  </definedNames>
  <calcPr calcId="152511" iterate="1" iterateCount="1" calcOnSave="0"/>
</workbook>
</file>

<file path=xl/calcChain.xml><?xml version="1.0" encoding="utf-8"?>
<calcChain xmlns="http://schemas.openxmlformats.org/spreadsheetml/2006/main">
  <c r="AE11" i="2" l="1"/>
  <c r="AK8" i="2" l="1"/>
  <c r="AK9" i="2"/>
  <c r="AK10" i="2"/>
  <c r="AK11" i="2"/>
  <c r="AK12" i="2"/>
  <c r="AK13" i="2"/>
  <c r="AK14" i="2"/>
  <c r="AK15" i="2"/>
  <c r="AK17" i="2"/>
  <c r="AK18" i="2"/>
  <c r="AK19" i="2"/>
  <c r="AK20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4" i="2"/>
  <c r="AI25" i="2"/>
  <c r="AI26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4" i="2"/>
  <c r="AG25" i="2"/>
  <c r="AG26" i="2"/>
  <c r="AE8" i="2"/>
  <c r="AE9" i="2"/>
  <c r="AE10" i="2"/>
  <c r="AE12" i="2"/>
  <c r="AE13" i="2"/>
  <c r="AE14" i="2"/>
  <c r="AE15" i="2"/>
  <c r="AE17" i="2"/>
  <c r="AE18" i="2"/>
  <c r="AE19" i="2"/>
  <c r="AE20" i="2"/>
  <c r="AE21" i="2"/>
  <c r="AE24" i="2"/>
  <c r="AE25" i="2"/>
  <c r="AE26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4" i="2"/>
  <c r="AC25" i="2"/>
  <c r="AC26" i="2"/>
  <c r="AL17" i="3" l="1"/>
  <c r="AL20" i="3"/>
  <c r="AL22" i="3"/>
  <c r="AL23" i="3"/>
  <c r="AL24" i="3"/>
  <c r="AL25" i="3"/>
  <c r="AJ14" i="3"/>
  <c r="AJ15" i="3"/>
  <c r="AJ17" i="3"/>
  <c r="AJ18" i="3"/>
  <c r="AJ19" i="3"/>
  <c r="AJ20" i="3"/>
  <c r="AJ21" i="3"/>
  <c r="AJ22" i="3"/>
  <c r="AJ23" i="3"/>
  <c r="AJ24" i="3"/>
  <c r="AJ25" i="3"/>
  <c r="AJ26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F26" i="3"/>
  <c r="AF15" i="3"/>
  <c r="AF16" i="3"/>
  <c r="AF17" i="3"/>
  <c r="AF19" i="3"/>
  <c r="AF20" i="3"/>
  <c r="AF21" i="3"/>
  <c r="AF22" i="3"/>
  <c r="AF23" i="3"/>
  <c r="AF24" i="3"/>
  <c r="AF25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H10" i="3"/>
  <c r="AJ8" i="3"/>
  <c r="AH8" i="3"/>
  <c r="AF8" i="3"/>
  <c r="AD8" i="3"/>
  <c r="AL7" i="3"/>
  <c r="AJ7" i="3"/>
  <c r="AH7" i="3"/>
  <c r="AF7" i="3"/>
  <c r="AD7" i="3"/>
  <c r="L20" i="3" l="1"/>
  <c r="L17" i="3"/>
</calcChain>
</file>

<file path=xl/sharedStrings.xml><?xml version="1.0" encoding="utf-8"?>
<sst xmlns="http://schemas.openxmlformats.org/spreadsheetml/2006/main" count="533" uniqueCount="48">
  <si>
    <t>Содержание:</t>
  </si>
  <si>
    <t>Всего</t>
  </si>
  <si>
    <t>1.</t>
  </si>
  <si>
    <t>2.</t>
  </si>
  <si>
    <t xml:space="preserve">          К содержанию</t>
  </si>
  <si>
    <t xml:space="preserve">  К содержанию</t>
  </si>
  <si>
    <t>Ответственный исполнитель:</t>
  </si>
  <si>
    <t>Всего основных фондов</t>
  </si>
  <si>
    <t>из них:</t>
  </si>
  <si>
    <t>здания</t>
  </si>
  <si>
    <t>сооружения</t>
  </si>
  <si>
    <t>машины и оборудование</t>
  </si>
  <si>
    <t>транспортные средства</t>
  </si>
  <si>
    <t>прочие виды основных фондов</t>
  </si>
  <si>
    <t>млн руб.</t>
  </si>
  <si>
    <t>в % к итогу</t>
  </si>
  <si>
    <t>1) в соответствии с Общероссийским классификатором видов экономической деятельности ОКВЭД2</t>
  </si>
  <si>
    <r>
      <rPr>
        <vertAlign val="superscript"/>
        <sz val="12"/>
        <color rgb="FF000000"/>
        <rFont val="Times New Roman"/>
        <family val="1"/>
        <charset val="204"/>
      </rPr>
      <t xml:space="preserve">1) </t>
    </r>
    <r>
      <rPr>
        <sz val="12"/>
        <color rgb="FF000000"/>
        <rFont val="Times New Roman"/>
        <family val="1"/>
        <charset val="204"/>
      </rPr>
      <t>в соответствии с Общероссийским классификатором видов экономической деятельности ОКВЭД2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</si>
  <si>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</si>
  <si>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</si>
  <si>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</si>
  <si>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</si>
  <si>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</si>
  <si>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</si>
  <si>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</si>
  <si>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</si>
  <si>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</si>
  <si>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</si>
  <si>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</si>
  <si>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</si>
  <si>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</si>
  <si>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</si>
  <si>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</si>
  <si>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</si>
  <si>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</si>
  <si>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</si>
  <si>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</si>
  <si>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r>
      <t xml:space="preserve">Видовая структура основных фондов коммерческих организаций (без субъектов малого предпринимательство) </t>
    </r>
    <r>
      <rPr>
        <b/>
        <sz val="12"/>
        <color rgb="FF0000FF"/>
        <rFont val="Times New Roman"/>
        <family val="1"/>
        <charset val="204"/>
      </rPr>
      <t>по Оренбургской области</t>
    </r>
    <r>
      <rPr>
        <b/>
        <sz val="12"/>
        <rFont val="Times New Roman"/>
        <family val="1"/>
        <charset val="204"/>
      </rPr>
      <t xml:space="preserve"> на конец года с учетом переоценки, осуществленной на конец отчетного года, по видам экономической деятельности</t>
    </r>
    <r>
      <rPr>
        <b/>
        <vertAlign val="superscript"/>
        <sz val="12"/>
        <rFont val="Times New Roman"/>
        <family val="1"/>
        <charset val="204"/>
      </rPr>
      <t>1)</t>
    </r>
  </si>
  <si>
    <r>
      <t xml:space="preserve">Видовая структура основных фондов некоммерческих организаций </t>
    </r>
    <r>
      <rPr>
        <b/>
        <sz val="12"/>
        <color rgb="FF0000FF"/>
        <rFont val="Times New Roman"/>
        <family val="1"/>
        <charset val="204"/>
      </rPr>
      <t>по Оренбургской области</t>
    </r>
    <r>
      <rPr>
        <b/>
        <sz val="12"/>
        <rFont val="Times New Roman"/>
        <family val="1"/>
        <charset val="204"/>
      </rPr>
      <t xml:space="preserve"> на конец года по видам экономической деятельности</t>
    </r>
    <r>
      <rPr>
        <b/>
        <vertAlign val="superscript"/>
        <sz val="12"/>
        <rFont val="Times New Roman"/>
        <family val="1"/>
        <charset val="204"/>
      </rPr>
      <t>1)</t>
    </r>
  </si>
  <si>
    <t>Кривохижина Надежда Владимировна</t>
  </si>
  <si>
    <t>8(3532) 31-43-22</t>
  </si>
  <si>
    <t>Ютукова Ольга Владимировна</t>
  </si>
  <si>
    <t>8(3532) 31-27-24</t>
  </si>
  <si>
    <t>…</t>
  </si>
  <si>
    <t>-</t>
  </si>
  <si>
    <t>Видовая структура основных фондов некоммерческих организаций по ОКВЭД2 на конец 2020 - 2022 гг</t>
  </si>
  <si>
    <t>Видовая структура основных фондов коммерческих организаций (без субъектов малого предпринимательство) по ОКВЭД2 на конец 2020 - 2022 гг</t>
  </si>
  <si>
    <r>
      <t>Обновлено: 27</t>
    </r>
    <r>
      <rPr>
        <sz val="12"/>
        <rFont val="Times New Roman"/>
        <family val="1"/>
        <charset val="204"/>
      </rPr>
      <t>.11.2023г.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</si>
</sst>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"/>
    <numFmt numFmtId="166" formatCode="#,##0.0"/>
    <numFmt numFmtId="167" formatCode="#,##0.000000000000000000"/>
    <numFmt numFmtId="168" formatCode="#,##0.00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family val="2"/>
    </font>
    <font>
      <u/>
      <sz val="10"/>
      <color indexed="12"/>
      <name val="Arial Cyr"/>
      <charset val="204"/>
    </font>
    <font>
      <u/>
      <sz val="12"/>
      <color theme="10"/>
      <name val="Times New Roman"/>
      <family val="1"/>
      <charset val="204"/>
    </font>
    <font>
      <sz val="6.15"/>
      <name val="Arial"/>
      <family val="2"/>
    </font>
    <font>
      <b/>
      <sz val="12"/>
      <color rgb="FF0000FF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1" fillId="0" borderId="12" applyNumberFormat="0" applyFill="0" applyProtection="0">
      <alignment horizontal="left" vertical="top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2" fillId="0" borderId="0" xfId="1" applyBorder="1"/>
    <xf numFmtId="0" fontId="4" fillId="0" borderId="0" xfId="0" applyFont="1" applyFill="1" applyBorder="1" applyAlignment="1">
      <alignment vertical="top"/>
    </xf>
    <xf numFmtId="0" fontId="7" fillId="0" borderId="0" xfId="0" applyFont="1" applyAlignment="1">
      <alignment wrapText="1"/>
    </xf>
    <xf numFmtId="0" fontId="8" fillId="0" borderId="2" xfId="7" applyFont="1" applyFill="1" applyBorder="1" applyAlignment="1">
      <alignment vertical="top" wrapText="1"/>
    </xf>
    <xf numFmtId="0" fontId="8" fillId="0" borderId="0" xfId="0" applyFont="1" applyFill="1" applyAlignment="1">
      <alignment wrapText="1"/>
    </xf>
    <xf numFmtId="0" fontId="8" fillId="0" borderId="9" xfId="7" applyFont="1" applyFill="1" applyBorder="1" applyAlignment="1">
      <alignment vertical="top" wrapText="1"/>
    </xf>
    <xf numFmtId="0" fontId="8" fillId="0" borderId="1" xfId="7" applyFont="1" applyFill="1" applyBorder="1" applyAlignment="1">
      <alignment vertical="top" wrapText="1"/>
    </xf>
    <xf numFmtId="165" fontId="7" fillId="0" borderId="0" xfId="0" applyNumberFormat="1" applyFont="1"/>
    <xf numFmtId="165" fontId="10" fillId="0" borderId="0" xfId="1" applyNumberFormat="1" applyFont="1" applyFill="1" applyBorder="1" applyAlignment="1" applyProtection="1">
      <alignment horizontal="left" vertical="center"/>
    </xf>
    <xf numFmtId="3" fontId="7" fillId="0" borderId="0" xfId="0" applyNumberFormat="1" applyFont="1"/>
    <xf numFmtId="3" fontId="8" fillId="0" borderId="10" xfId="7" applyNumberFormat="1" applyFont="1" applyFill="1" applyBorder="1" applyAlignment="1">
      <alignment horizontal="center" wrapText="1"/>
    </xf>
    <xf numFmtId="0" fontId="8" fillId="0" borderId="10" xfId="7" applyFont="1" applyFill="1" applyBorder="1" applyAlignment="1">
      <alignment horizontal="center" wrapText="1"/>
    </xf>
    <xf numFmtId="165" fontId="7" fillId="0" borderId="0" xfId="0" applyNumberFormat="1" applyFont="1" applyBorder="1"/>
    <xf numFmtId="2" fontId="8" fillId="0" borderId="0" xfId="0" applyNumberFormat="1" applyFont="1" applyBorder="1"/>
    <xf numFmtId="1" fontId="8" fillId="0" borderId="0" xfId="0" applyNumberFormat="1" applyFont="1" applyBorder="1"/>
    <xf numFmtId="2" fontId="7" fillId="0" borderId="0" xfId="0" applyNumberFormat="1" applyFont="1" applyBorder="1"/>
    <xf numFmtId="0" fontId="8" fillId="0" borderId="0" xfId="0" applyFont="1" applyBorder="1"/>
    <xf numFmtId="3" fontId="8" fillId="0" borderId="0" xfId="0" applyNumberFormat="1" applyFont="1" applyBorder="1"/>
    <xf numFmtId="1" fontId="7" fillId="0" borderId="0" xfId="0" applyNumberFormat="1" applyFont="1" applyBorder="1"/>
    <xf numFmtId="3" fontId="8" fillId="0" borderId="0" xfId="0" applyNumberFormat="1" applyFont="1"/>
    <xf numFmtId="1" fontId="8" fillId="0" borderId="0" xfId="0" applyNumberFormat="1" applyFont="1"/>
    <xf numFmtId="2" fontId="7" fillId="0" borderId="0" xfId="0" applyNumberFormat="1" applyFont="1"/>
    <xf numFmtId="1" fontId="7" fillId="0" borderId="0" xfId="0" applyNumberFormat="1" applyFont="1"/>
    <xf numFmtId="2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vertical="center" wrapText="1"/>
    </xf>
    <xf numFmtId="3" fontId="7" fillId="0" borderId="0" xfId="11" applyNumberFormat="1" applyFont="1" applyBorder="1"/>
    <xf numFmtId="0" fontId="7" fillId="0" borderId="0" xfId="11" applyFont="1" applyBorder="1"/>
    <xf numFmtId="3" fontId="7" fillId="0" borderId="0" xfId="11" applyNumberFormat="1" applyFont="1" applyFill="1" applyBorder="1"/>
    <xf numFmtId="0" fontId="7" fillId="0" borderId="0" xfId="11" applyFont="1"/>
    <xf numFmtId="3" fontId="7" fillId="0" borderId="0" xfId="11" applyNumberFormat="1" applyFont="1"/>
    <xf numFmtId="3" fontId="7" fillId="0" borderId="0" xfId="11" applyNumberFormat="1" applyFont="1" applyFill="1"/>
    <xf numFmtId="0" fontId="6" fillId="0" borderId="11" xfId="7" applyFont="1" applyFill="1" applyBorder="1" applyAlignment="1">
      <alignment wrapText="1"/>
    </xf>
    <xf numFmtId="0" fontId="13" fillId="0" borderId="11" xfId="10" applyFont="1" applyBorder="1" applyAlignment="1">
      <alignment vertical="center" wrapText="1"/>
    </xf>
    <xf numFmtId="3" fontId="15" fillId="0" borderId="11" xfId="0" applyNumberFormat="1" applyFont="1" applyBorder="1"/>
    <xf numFmtId="0" fontId="6" fillId="0" borderId="11" xfId="7" applyFont="1" applyBorder="1" applyAlignment="1">
      <alignment horizontal="left" vertical="center" wrapText="1"/>
    </xf>
    <xf numFmtId="3" fontId="7" fillId="0" borderId="0" xfId="0" applyNumberFormat="1" applyFont="1" applyAlignment="1">
      <alignment vertical="center" wrapText="1"/>
    </xf>
    <xf numFmtId="3" fontId="7" fillId="0" borderId="0" xfId="0" applyNumberFormat="1" applyFont="1" applyBorder="1"/>
    <xf numFmtId="3" fontId="17" fillId="0" borderId="0" xfId="0" applyNumberFormat="1" applyFont="1" applyFill="1" applyBorder="1"/>
    <xf numFmtId="0" fontId="15" fillId="0" borderId="0" xfId="10" applyFont="1" applyFill="1" applyBorder="1"/>
    <xf numFmtId="165" fontId="17" fillId="0" borderId="0" xfId="0" applyNumberFormat="1" applyFont="1" applyFill="1" applyBorder="1"/>
    <xf numFmtId="0" fontId="7" fillId="0" borderId="0" xfId="0" applyFont="1"/>
    <xf numFmtId="0" fontId="4" fillId="0" borderId="0" xfId="0" applyFont="1" applyAlignment="1">
      <alignment horizontal="left"/>
    </xf>
    <xf numFmtId="0" fontId="20" fillId="0" borderId="0" xfId="13" applyFont="1" applyAlignment="1" applyProtection="1">
      <alignment horizontal="left" indent="2"/>
    </xf>
    <xf numFmtId="0" fontId="4" fillId="0" borderId="0" xfId="13" applyFont="1" applyAlignment="1" applyProtection="1"/>
    <xf numFmtId="0" fontId="8" fillId="0" borderId="0" xfId="0" applyFont="1" applyAlignment="1">
      <alignment horizontal="left"/>
    </xf>
    <xf numFmtId="0" fontId="23" fillId="0" borderId="0" xfId="0" applyFont="1"/>
    <xf numFmtId="166" fontId="8" fillId="0" borderId="11" xfId="0" applyNumberFormat="1" applyFont="1" applyFill="1" applyBorder="1" applyAlignment="1">
      <alignment horizontal="right" vertical="center"/>
    </xf>
    <xf numFmtId="3" fontId="15" fillId="0" borderId="11" xfId="10" applyNumberFormat="1" applyFont="1" applyFill="1" applyBorder="1" applyAlignment="1">
      <alignment horizontal="right" vertical="center"/>
    </xf>
    <xf numFmtId="3" fontId="16" fillId="0" borderId="11" xfId="10" applyNumberFormat="1" applyFont="1" applyBorder="1" applyAlignment="1">
      <alignment horizontal="right" vertical="center"/>
    </xf>
    <xf numFmtId="166" fontId="7" fillId="0" borderId="0" xfId="0" applyNumberFormat="1" applyFont="1"/>
    <xf numFmtId="166" fontId="6" fillId="0" borderId="11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165" fontId="7" fillId="0" borderId="0" xfId="0" applyNumberFormat="1" applyFont="1" applyAlignment="1">
      <alignment vertical="center" wrapText="1"/>
    </xf>
    <xf numFmtId="165" fontId="8" fillId="0" borderId="0" xfId="0" applyNumberFormat="1" applyFont="1"/>
    <xf numFmtId="166" fontId="7" fillId="0" borderId="0" xfId="11" applyNumberFormat="1" applyFont="1"/>
    <xf numFmtId="0" fontId="13" fillId="0" borderId="11" xfId="10" applyFont="1" applyFill="1" applyBorder="1" applyAlignment="1">
      <alignment vertical="center" wrapText="1"/>
    </xf>
    <xf numFmtId="3" fontId="15" fillId="0" borderId="11" xfId="0" applyNumberFormat="1" applyFont="1" applyFill="1" applyBorder="1"/>
    <xf numFmtId="166" fontId="8" fillId="0" borderId="0" xfId="0" applyNumberFormat="1" applyFont="1" applyFill="1" applyBorder="1"/>
    <xf numFmtId="167" fontId="8" fillId="0" borderId="0" xfId="0" applyNumberFormat="1" applyFont="1" applyFill="1" applyBorder="1"/>
    <xf numFmtId="168" fontId="8" fillId="0" borderId="0" xfId="0" applyNumberFormat="1" applyFont="1" applyFill="1" applyBorder="1"/>
    <xf numFmtId="0" fontId="11" fillId="0" borderId="0" xfId="1" quotePrefix="1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8" fillId="0" borderId="7" xfId="7" applyFont="1" applyFill="1" applyBorder="1" applyAlignment="1">
      <alignment horizontal="center" vertical="center" wrapText="1"/>
    </xf>
    <xf numFmtId="0" fontId="8" fillId="0" borderId="8" xfId="7" applyFont="1" applyFill="1" applyBorder="1" applyAlignment="1">
      <alignment horizontal="center" vertical="center" wrapText="1"/>
    </xf>
    <xf numFmtId="0" fontId="8" fillId="0" borderId="3" xfId="7" applyFont="1" applyFill="1" applyBorder="1" applyAlignment="1">
      <alignment horizontal="center" vertical="center" wrapText="1"/>
    </xf>
    <xf numFmtId="0" fontId="8" fillId="0" borderId="10" xfId="7" applyFont="1" applyFill="1" applyBorder="1" applyAlignment="1">
      <alignment horizontal="center" vertical="center" wrapText="1"/>
    </xf>
    <xf numFmtId="0" fontId="8" fillId="0" borderId="4" xfId="7" applyFont="1" applyFill="1" applyBorder="1" applyAlignment="1">
      <alignment horizontal="center" vertical="top" wrapText="1"/>
    </xf>
    <xf numFmtId="0" fontId="8" fillId="0" borderId="5" xfId="7" applyFont="1" applyFill="1" applyBorder="1" applyAlignment="1">
      <alignment horizontal="center" vertical="top" wrapText="1"/>
    </xf>
    <xf numFmtId="0" fontId="8" fillId="0" borderId="6" xfId="7" applyFont="1" applyFill="1" applyBorder="1" applyAlignment="1">
      <alignment horizontal="center" vertical="top" wrapText="1"/>
    </xf>
    <xf numFmtId="0" fontId="8" fillId="0" borderId="4" xfId="7" applyFont="1" applyFill="1" applyBorder="1" applyAlignment="1">
      <alignment horizontal="center" vertical="center" wrapText="1"/>
    </xf>
    <xf numFmtId="0" fontId="8" fillId="0" borderId="6" xfId="7" applyFont="1" applyFill="1" applyBorder="1" applyAlignment="1">
      <alignment horizontal="center" vertical="center" wrapText="1"/>
    </xf>
    <xf numFmtId="0" fontId="6" fillId="0" borderId="2" xfId="7" applyFont="1" applyBorder="1" applyAlignment="1">
      <alignment horizontal="center" wrapText="1"/>
    </xf>
    <xf numFmtId="0" fontId="6" fillId="0" borderId="9" xfId="7" applyFont="1" applyBorder="1" applyAlignment="1">
      <alignment horizontal="center" wrapText="1"/>
    </xf>
    <xf numFmtId="0" fontId="13" fillId="0" borderId="0" xfId="10" applyFont="1" applyAlignment="1">
      <alignment horizontal="left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6" fillId="0" borderId="0" xfId="7" applyFont="1" applyAlignment="1">
      <alignment horizontal="left" wrapText="1"/>
    </xf>
    <xf numFmtId="0" fontId="8" fillId="0" borderId="11" xfId="7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0" xfId="7" applyFont="1" applyAlignment="1">
      <alignment horizontal="left" vertical="center" wrapText="1"/>
    </xf>
    <xf numFmtId="0" fontId="8" fillId="0" borderId="4" xfId="7" applyFont="1" applyBorder="1" applyAlignment="1">
      <alignment horizontal="center" vertical="center" wrapText="1"/>
    </xf>
    <xf numFmtId="0" fontId="8" fillId="0" borderId="5" xfId="7" applyFont="1" applyBorder="1" applyAlignment="1">
      <alignment horizontal="center" vertical="center" wrapText="1"/>
    </xf>
    <xf numFmtId="0" fontId="8" fillId="0" borderId="6" xfId="7" applyFont="1" applyBorder="1" applyAlignment="1">
      <alignment horizontal="center" vertical="center" wrapText="1"/>
    </xf>
  </cellXfs>
  <cellStyles count="18">
    <cellStyle name="m49048872" xfId="15"/>
    <cellStyle name="Normal" xfId="12"/>
    <cellStyle name="Гиперссылка" xfId="1" builtinId="8"/>
    <cellStyle name="Гиперссылка 2" xfId="13"/>
    <cellStyle name="Обычный" xfId="0" builtinId="0"/>
    <cellStyle name="Обычный 12" xfId="10"/>
    <cellStyle name="Обычный 13" xfId="11"/>
    <cellStyle name="Обычный 2" xfId="3"/>
    <cellStyle name="Обычный 2 2" xfId="7"/>
    <cellStyle name="Обычный 2 3" xfId="8"/>
    <cellStyle name="Обычный 3" xfId="14"/>
    <cellStyle name="Обычный 4" xfId="4"/>
    <cellStyle name="Обычный 5" xfId="5"/>
    <cellStyle name="Обычный 7" xfId="6"/>
    <cellStyle name="Процентный 2" xfId="16"/>
    <cellStyle name="Процентный 2 2" xfId="17"/>
    <cellStyle name="Финансовый 2" xfId="2"/>
    <cellStyle name="Финансовый 3" xfId="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123826</xdr:colOff>
      <xdr:row>0</xdr:row>
      <xdr:rowOff>9525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1" y="9525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showGridLines="0" workbookViewId="0">
      <selection activeCell="I17" sqref="I17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17" x14ac:dyDescent="0.25">
      <c r="A1" s="1" t="s">
        <v>0</v>
      </c>
    </row>
    <row r="2" spans="1:17" x14ac:dyDescent="0.25">
      <c r="A2" s="4"/>
      <c r="B2" s="2"/>
      <c r="C2" s="2"/>
      <c r="D2" s="2"/>
      <c r="E2" s="2"/>
      <c r="F2" s="2"/>
      <c r="G2" s="2"/>
      <c r="H2" s="2"/>
      <c r="I2" s="2"/>
    </row>
    <row r="3" spans="1:17" ht="18.75" customHeight="1" x14ac:dyDescent="0.25">
      <c r="A3" s="7" t="s">
        <v>2</v>
      </c>
      <c r="B3" s="68" t="s">
        <v>46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7" s="47" customFormat="1" ht="18.75" customHeight="1" x14ac:dyDescent="0.25">
      <c r="A4" s="7" t="s">
        <v>3</v>
      </c>
      <c r="B4" s="68" t="s">
        <v>45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6" spans="1:17" x14ac:dyDescent="0.25">
      <c r="A6" s="47"/>
      <c r="B6" s="48" t="s">
        <v>6</v>
      </c>
      <c r="C6" s="47"/>
      <c r="D6" s="47"/>
      <c r="E6" s="47"/>
    </row>
    <row r="7" spans="1:17" s="47" customFormat="1" x14ac:dyDescent="0.25">
      <c r="B7" s="51" t="s">
        <v>39</v>
      </c>
      <c r="F7" s="3"/>
      <c r="G7" s="3"/>
      <c r="H7" s="3"/>
      <c r="I7" s="3"/>
    </row>
    <row r="8" spans="1:17" s="47" customFormat="1" x14ac:dyDescent="0.25">
      <c r="B8" s="51" t="s">
        <v>40</v>
      </c>
      <c r="F8" s="3"/>
      <c r="G8" s="3"/>
      <c r="H8" s="3"/>
      <c r="I8" s="3"/>
    </row>
    <row r="9" spans="1:17" s="47" customFormat="1" ht="6.75" customHeight="1" x14ac:dyDescent="0.25">
      <c r="B9" s="51"/>
      <c r="F9" s="3"/>
      <c r="G9" s="3"/>
      <c r="H9" s="3"/>
      <c r="I9" s="3"/>
    </row>
    <row r="10" spans="1:17" s="52" customFormat="1" x14ac:dyDescent="0.25">
      <c r="A10" s="30"/>
      <c r="B10" s="51" t="s">
        <v>41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17" s="52" customFormat="1" x14ac:dyDescent="0.25">
      <c r="A11" s="30"/>
      <c r="B11" s="51" t="s">
        <v>42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</row>
    <row r="12" spans="1:17" x14ac:dyDescent="0.25">
      <c r="A12" s="47"/>
      <c r="B12" s="49"/>
      <c r="C12" s="47"/>
      <c r="D12" s="47"/>
      <c r="E12" s="47"/>
    </row>
    <row r="13" spans="1:17" x14ac:dyDescent="0.25">
      <c r="A13" s="47"/>
      <c r="B13" s="50" t="s">
        <v>47</v>
      </c>
      <c r="C13" s="47"/>
      <c r="D13" s="47"/>
      <c r="E13" s="47"/>
    </row>
    <row r="14" spans="1:17" x14ac:dyDescent="0.25">
      <c r="D14" s="6"/>
    </row>
  </sheetData>
  <mergeCells count="2">
    <mergeCell ref="B3:P3"/>
    <mergeCell ref="B4:P4"/>
  </mergeCells>
  <hyperlinks>
    <hyperlink ref="B3" location="'1Б'!A1" display="Баланс активов и пассивов на конец года- общий"/>
    <hyperlink ref="B4" location="'2'!A1" display="Видовая структура основных фондов некоммерческих организаций в Российской Федерации на конец 2020 года по видам экономической деятельности"/>
    <hyperlink ref="B3:J3" location="'1'!A1" display="'1'!A1"/>
    <hyperlink ref="B3:L3" location="'1'!A1" display="Видовая структура основных фондов коммерческих организаций (без субъектов малого предпринимательство) в Российской Федерации на конец 2020 года с учетом переоценки, осуществленной на конец отчетного года, по видам экономической деятельности"/>
  </hyperlinks>
  <pageMargins left="0.25" right="0.25" top="0.75" bottom="0.75" header="0.3" footer="0.3"/>
  <pageSetup paperSize="9" orientation="portrait" verticalDpi="0" r:id="rId1"/>
  <ignoredErrors>
    <ignoredError sqref="A3:A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"/>
  <sheetViews>
    <sheetView zoomScale="90" zoomScaleNormal="90" workbookViewId="0">
      <pane xSplit="1" ySplit="6" topLeftCell="U7" activePane="bottomRight" state="frozen"/>
      <selection pane="topRight" activeCell="B1" sqref="B1"/>
      <selection pane="bottomLeft" activeCell="A7" sqref="A7"/>
      <selection pane="bottomRight" activeCell="A28" sqref="A28:G28"/>
    </sheetView>
  </sheetViews>
  <sheetFormatPr defaultColWidth="9.140625" defaultRowHeight="15.75" x14ac:dyDescent="0.25"/>
  <cols>
    <col min="1" max="1" width="44.85546875" style="2" customWidth="1"/>
    <col min="2" max="2" width="13.7109375" style="15" customWidth="1"/>
    <col min="3" max="3" width="12.7109375" style="2" customWidth="1"/>
    <col min="4" max="4" width="12.7109375" style="15" customWidth="1"/>
    <col min="5" max="5" width="12.7109375" style="2" customWidth="1"/>
    <col min="6" max="6" width="12.7109375" style="15" customWidth="1"/>
    <col min="7" max="7" width="12.7109375" style="2" customWidth="1"/>
    <col min="8" max="8" width="12.7109375" style="15" customWidth="1"/>
    <col min="9" max="9" width="12.7109375" style="2" customWidth="1"/>
    <col min="10" max="10" width="12.7109375" style="15" customWidth="1"/>
    <col min="11" max="11" width="12.7109375" style="2" customWidth="1"/>
    <col min="12" max="12" width="12.7109375" style="15" customWidth="1"/>
    <col min="13" max="13" width="12.7109375" style="2" customWidth="1"/>
    <col min="14" max="14" width="16.28515625" style="2" customWidth="1"/>
    <col min="15" max="25" width="12.7109375" style="2" customWidth="1"/>
    <col min="26" max="29" width="11.28515625" style="2" customWidth="1"/>
    <col min="30" max="30" width="10.140625" style="2" bestFit="1" customWidth="1"/>
    <col min="31" max="37" width="9.140625" style="2"/>
    <col min="38" max="38" width="15.140625" style="2" customWidth="1"/>
    <col min="39" max="16384" width="9.140625" style="2"/>
  </cols>
  <sheetData>
    <row r="1" spans="1:38" ht="33" customHeight="1" x14ac:dyDescent="0.25">
      <c r="A1" s="82" t="s">
        <v>5</v>
      </c>
      <c r="B1" s="82"/>
      <c r="P1" s="56"/>
    </row>
    <row r="2" spans="1:38" s="8" customFormat="1" ht="35.25" customHeight="1" x14ac:dyDescent="0.25">
      <c r="A2" s="83" t="s">
        <v>37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44"/>
      <c r="O2" s="45"/>
      <c r="P2" s="44"/>
      <c r="Q2" s="46"/>
      <c r="R2" s="44"/>
      <c r="S2" s="46"/>
      <c r="T2" s="44"/>
      <c r="U2" s="46"/>
      <c r="V2" s="44"/>
      <c r="W2" s="46"/>
      <c r="X2" s="44"/>
      <c r="Y2" s="46"/>
    </row>
    <row r="3" spans="1:38" s="8" customFormat="1" ht="18" customHeight="1" x14ac:dyDescent="0.25">
      <c r="A3" s="79"/>
      <c r="B3" s="84">
        <v>2020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69">
        <v>2021</v>
      </c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>
        <v>2022</v>
      </c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</row>
    <row r="4" spans="1:38" s="10" customFormat="1" x14ac:dyDescent="0.25">
      <c r="A4" s="80"/>
      <c r="B4" s="70" t="s">
        <v>7</v>
      </c>
      <c r="C4" s="71"/>
      <c r="D4" s="74" t="s">
        <v>8</v>
      </c>
      <c r="E4" s="75"/>
      <c r="F4" s="75"/>
      <c r="G4" s="75"/>
      <c r="H4" s="75"/>
      <c r="I4" s="75"/>
      <c r="J4" s="75"/>
      <c r="K4" s="75"/>
      <c r="L4" s="75"/>
      <c r="M4" s="76"/>
      <c r="N4" s="70" t="s">
        <v>7</v>
      </c>
      <c r="O4" s="71"/>
      <c r="P4" s="74" t="s">
        <v>8</v>
      </c>
      <c r="Q4" s="75"/>
      <c r="R4" s="75"/>
      <c r="S4" s="75"/>
      <c r="T4" s="75"/>
      <c r="U4" s="75"/>
      <c r="V4" s="75"/>
      <c r="W4" s="75"/>
      <c r="X4" s="75"/>
      <c r="Y4" s="76"/>
      <c r="Z4" s="70" t="s">
        <v>7</v>
      </c>
      <c r="AA4" s="71"/>
      <c r="AB4" s="74" t="s">
        <v>8</v>
      </c>
      <c r="AC4" s="75"/>
      <c r="AD4" s="75"/>
      <c r="AE4" s="75"/>
      <c r="AF4" s="75"/>
      <c r="AG4" s="75"/>
      <c r="AH4" s="75"/>
      <c r="AI4" s="75"/>
      <c r="AJ4" s="75"/>
      <c r="AK4" s="76"/>
    </row>
    <row r="5" spans="1:38" s="10" customFormat="1" ht="30.75" customHeight="1" x14ac:dyDescent="0.25">
      <c r="A5" s="80"/>
      <c r="B5" s="72"/>
      <c r="C5" s="73"/>
      <c r="D5" s="77" t="s">
        <v>9</v>
      </c>
      <c r="E5" s="78"/>
      <c r="F5" s="77" t="s">
        <v>10</v>
      </c>
      <c r="G5" s="78"/>
      <c r="H5" s="77" t="s">
        <v>11</v>
      </c>
      <c r="I5" s="78"/>
      <c r="J5" s="77" t="s">
        <v>12</v>
      </c>
      <c r="K5" s="78"/>
      <c r="L5" s="77" t="s">
        <v>13</v>
      </c>
      <c r="M5" s="78"/>
      <c r="N5" s="72"/>
      <c r="O5" s="73"/>
      <c r="P5" s="77" t="s">
        <v>9</v>
      </c>
      <c r="Q5" s="78"/>
      <c r="R5" s="77" t="s">
        <v>10</v>
      </c>
      <c r="S5" s="78"/>
      <c r="T5" s="77" t="s">
        <v>11</v>
      </c>
      <c r="U5" s="78"/>
      <c r="V5" s="77" t="s">
        <v>12</v>
      </c>
      <c r="W5" s="78"/>
      <c r="X5" s="77" t="s">
        <v>13</v>
      </c>
      <c r="Y5" s="78"/>
      <c r="Z5" s="72"/>
      <c r="AA5" s="73"/>
      <c r="AB5" s="77" t="s">
        <v>9</v>
      </c>
      <c r="AC5" s="78"/>
      <c r="AD5" s="77" t="s">
        <v>10</v>
      </c>
      <c r="AE5" s="78"/>
      <c r="AF5" s="77" t="s">
        <v>11</v>
      </c>
      <c r="AG5" s="78"/>
      <c r="AH5" s="77" t="s">
        <v>12</v>
      </c>
      <c r="AI5" s="78"/>
      <c r="AJ5" s="77" t="s">
        <v>13</v>
      </c>
      <c r="AK5" s="78"/>
    </row>
    <row r="6" spans="1:38" s="10" customFormat="1" ht="31.5" x14ac:dyDescent="0.25">
      <c r="A6" s="12"/>
      <c r="B6" s="16" t="s">
        <v>14</v>
      </c>
      <c r="C6" s="17" t="s">
        <v>15</v>
      </c>
      <c r="D6" s="16" t="s">
        <v>14</v>
      </c>
      <c r="E6" s="17" t="s">
        <v>15</v>
      </c>
      <c r="F6" s="16" t="s">
        <v>14</v>
      </c>
      <c r="G6" s="17" t="s">
        <v>15</v>
      </c>
      <c r="H6" s="16" t="s">
        <v>14</v>
      </c>
      <c r="I6" s="17" t="s">
        <v>15</v>
      </c>
      <c r="J6" s="16" t="s">
        <v>14</v>
      </c>
      <c r="K6" s="17" t="s">
        <v>15</v>
      </c>
      <c r="L6" s="16" t="s">
        <v>14</v>
      </c>
      <c r="M6" s="17" t="s">
        <v>15</v>
      </c>
      <c r="N6" s="16" t="s">
        <v>14</v>
      </c>
      <c r="O6" s="17" t="s">
        <v>15</v>
      </c>
      <c r="P6" s="16" t="s">
        <v>14</v>
      </c>
      <c r="Q6" s="17" t="s">
        <v>15</v>
      </c>
      <c r="R6" s="16" t="s">
        <v>14</v>
      </c>
      <c r="S6" s="17" t="s">
        <v>15</v>
      </c>
      <c r="T6" s="16" t="s">
        <v>14</v>
      </c>
      <c r="U6" s="17" t="s">
        <v>15</v>
      </c>
      <c r="V6" s="16" t="s">
        <v>14</v>
      </c>
      <c r="W6" s="17" t="s">
        <v>15</v>
      </c>
      <c r="X6" s="16" t="s">
        <v>14</v>
      </c>
      <c r="Y6" s="17" t="s">
        <v>15</v>
      </c>
      <c r="Z6" s="16" t="s">
        <v>14</v>
      </c>
      <c r="AA6" s="17" t="s">
        <v>15</v>
      </c>
      <c r="AB6" s="16" t="s">
        <v>14</v>
      </c>
      <c r="AC6" s="17" t="s">
        <v>15</v>
      </c>
      <c r="AD6" s="16" t="s">
        <v>14</v>
      </c>
      <c r="AE6" s="17" t="s">
        <v>15</v>
      </c>
      <c r="AF6" s="16" t="s">
        <v>14</v>
      </c>
      <c r="AG6" s="17" t="s">
        <v>15</v>
      </c>
      <c r="AH6" s="16" t="s">
        <v>14</v>
      </c>
      <c r="AI6" s="17" t="s">
        <v>15</v>
      </c>
      <c r="AJ6" s="16" t="s">
        <v>14</v>
      </c>
      <c r="AK6" s="17" t="s">
        <v>15</v>
      </c>
    </row>
    <row r="7" spans="1:38" s="4" customFormat="1" x14ac:dyDescent="0.25">
      <c r="A7" s="38" t="s">
        <v>1</v>
      </c>
      <c r="B7" s="59">
        <v>1906150</v>
      </c>
      <c r="C7" s="40">
        <v>100</v>
      </c>
      <c r="D7" s="59">
        <v>125996</v>
      </c>
      <c r="E7" s="57">
        <v>6.6099729821892304</v>
      </c>
      <c r="F7" s="59">
        <v>1148592</v>
      </c>
      <c r="G7" s="57">
        <v>60.257167589119433</v>
      </c>
      <c r="H7" s="59">
        <v>550136</v>
      </c>
      <c r="I7" s="57">
        <v>28.861107467932744</v>
      </c>
      <c r="J7" s="59">
        <v>61750</v>
      </c>
      <c r="K7" s="57">
        <v>3.2395142040238176</v>
      </c>
      <c r="L7" s="59">
        <v>19676</v>
      </c>
      <c r="M7" s="57">
        <v>1.0322377567347796</v>
      </c>
      <c r="N7" s="59">
        <v>2136679</v>
      </c>
      <c r="O7" s="64">
        <v>100</v>
      </c>
      <c r="P7" s="59">
        <v>133025</v>
      </c>
      <c r="Q7" s="57">
        <v>6.2257830961038128</v>
      </c>
      <c r="R7" s="59">
        <v>1303535</v>
      </c>
      <c r="S7" s="57">
        <v>61.007526165605597</v>
      </c>
      <c r="T7" s="59">
        <v>608415</v>
      </c>
      <c r="U7" s="57">
        <v>28.474796635339235</v>
      </c>
      <c r="V7" s="59">
        <v>70513</v>
      </c>
      <c r="W7" s="57">
        <v>3.3001213565537926</v>
      </c>
      <c r="X7" s="59">
        <v>21192</v>
      </c>
      <c r="Y7" s="57">
        <v>0.9918195479994889</v>
      </c>
      <c r="Z7" s="59">
        <v>2226146</v>
      </c>
      <c r="AA7" s="59">
        <v>100</v>
      </c>
      <c r="AB7" s="59">
        <v>143494</v>
      </c>
      <c r="AC7" s="57">
        <v>6.445848565188447</v>
      </c>
      <c r="AD7" s="59">
        <v>1345343</v>
      </c>
      <c r="AE7" s="57">
        <v>60.433727167939566</v>
      </c>
      <c r="AF7" s="59">
        <v>622176</v>
      </c>
      <c r="AG7" s="57">
        <v>27.948571207818357</v>
      </c>
      <c r="AH7" s="59">
        <v>82878</v>
      </c>
      <c r="AI7" s="57">
        <v>3.7229364111787815</v>
      </c>
      <c r="AJ7" s="59">
        <v>32256</v>
      </c>
      <c r="AK7" s="57">
        <v>1.4489615685583963</v>
      </c>
      <c r="AL7" s="65"/>
    </row>
    <row r="8" spans="1:38" s="22" customFormat="1" ht="31.5" x14ac:dyDescent="0.25">
      <c r="A8" s="39" t="s">
        <v>18</v>
      </c>
      <c r="B8" s="58">
        <v>30495</v>
      </c>
      <c r="C8" s="58">
        <v>100</v>
      </c>
      <c r="D8" s="58">
        <v>6640</v>
      </c>
      <c r="E8" s="53">
        <v>21.774061321528119</v>
      </c>
      <c r="F8" s="58">
        <v>3057</v>
      </c>
      <c r="G8" s="53">
        <v>10.024594195769797</v>
      </c>
      <c r="H8" s="58">
        <v>15522</v>
      </c>
      <c r="I8" s="53">
        <v>50.900147565174613</v>
      </c>
      <c r="J8" s="58">
        <v>2347</v>
      </c>
      <c r="K8" s="53">
        <v>7.6963436628955568</v>
      </c>
      <c r="L8" s="58">
        <v>2929</v>
      </c>
      <c r="M8" s="53">
        <v>9.604853254631907</v>
      </c>
      <c r="N8" s="58">
        <v>31868</v>
      </c>
      <c r="O8" s="58">
        <v>100</v>
      </c>
      <c r="P8" s="58">
        <v>7406</v>
      </c>
      <c r="Q8" s="53">
        <v>23.239613405296851</v>
      </c>
      <c r="R8" s="58">
        <v>3317</v>
      </c>
      <c r="S8" s="53">
        <v>10.408560311284047</v>
      </c>
      <c r="T8" s="58">
        <v>15512</v>
      </c>
      <c r="U8" s="53">
        <v>48.675787623948793</v>
      </c>
      <c r="V8" s="58">
        <v>2836</v>
      </c>
      <c r="W8" s="53">
        <v>8.8992092381071917</v>
      </c>
      <c r="X8" s="58">
        <v>2797</v>
      </c>
      <c r="Y8" s="53">
        <v>8.7768294213631233</v>
      </c>
      <c r="Z8" s="58">
        <v>34490</v>
      </c>
      <c r="AA8" s="58">
        <v>100</v>
      </c>
      <c r="AB8" s="58">
        <v>8453</v>
      </c>
      <c r="AC8" s="53">
        <f t="shared" ref="AC8:AC26" si="0">(AB8/Z8)*100</f>
        <v>24.508553203827198</v>
      </c>
      <c r="AD8" s="58">
        <v>3544</v>
      </c>
      <c r="AE8" s="53">
        <f t="shared" ref="AE8:AE26" si="1">(AD8/Z8)*100</f>
        <v>10.275442157146999</v>
      </c>
      <c r="AF8" s="58">
        <v>16877</v>
      </c>
      <c r="AG8" s="53">
        <f t="shared" ref="AG8:AG26" si="2">(AF8/Z8)*100</f>
        <v>48.933024064946359</v>
      </c>
      <c r="AH8" s="58">
        <v>3049</v>
      </c>
      <c r="AI8" s="53">
        <f t="shared" ref="AI8:AI26" si="3">(AH8/Z8)*100</f>
        <v>8.8402435488547404</v>
      </c>
      <c r="AJ8" s="58">
        <v>2566</v>
      </c>
      <c r="AK8" s="53">
        <f t="shared" ref="AK8:AK20" si="4">(AJ8/Z8)*100</f>
        <v>7.4398376340968397</v>
      </c>
      <c r="AL8" s="65"/>
    </row>
    <row r="9" spans="1:38" s="22" customFormat="1" x14ac:dyDescent="0.25">
      <c r="A9" s="39" t="s">
        <v>19</v>
      </c>
      <c r="B9" s="58">
        <v>764870</v>
      </c>
      <c r="C9" s="58">
        <v>100</v>
      </c>
      <c r="D9" s="58">
        <v>23427</v>
      </c>
      <c r="E9" s="53">
        <v>3.0628734294716748</v>
      </c>
      <c r="F9" s="58">
        <v>581343</v>
      </c>
      <c r="G9" s="53">
        <v>76.005464980977152</v>
      </c>
      <c r="H9" s="58">
        <v>134528</v>
      </c>
      <c r="I9" s="53">
        <v>17.588348346777885</v>
      </c>
      <c r="J9" s="58">
        <v>11385</v>
      </c>
      <c r="K9" s="53">
        <v>1.4884882398316055</v>
      </c>
      <c r="L9" s="58">
        <v>14187</v>
      </c>
      <c r="M9" s="53">
        <v>1.8548250029416762</v>
      </c>
      <c r="N9" s="58">
        <v>816090</v>
      </c>
      <c r="O9" s="58">
        <v>100</v>
      </c>
      <c r="P9" s="58">
        <v>25746</v>
      </c>
      <c r="Q9" s="53">
        <v>3.1547991030401059</v>
      </c>
      <c r="R9" s="58">
        <v>630445</v>
      </c>
      <c r="S9" s="53">
        <v>77.251896236934641</v>
      </c>
      <c r="T9" s="58">
        <v>133037</v>
      </c>
      <c r="U9" s="53">
        <v>16.301755933781813</v>
      </c>
      <c r="V9" s="58">
        <v>11682</v>
      </c>
      <c r="W9" s="53">
        <v>1.4314597654670442</v>
      </c>
      <c r="X9" s="58">
        <v>15180</v>
      </c>
      <c r="Y9" s="53">
        <v>1.8600889607763849</v>
      </c>
      <c r="Z9" s="58">
        <v>872180</v>
      </c>
      <c r="AA9" s="58">
        <v>100</v>
      </c>
      <c r="AB9" s="58">
        <v>27444</v>
      </c>
      <c r="AC9" s="53">
        <f t="shared" si="0"/>
        <v>3.1465981792749202</v>
      </c>
      <c r="AD9" s="58">
        <v>671770</v>
      </c>
      <c r="AE9" s="53">
        <f t="shared" si="1"/>
        <v>77.021945011350866</v>
      </c>
      <c r="AF9" s="58">
        <v>137022</v>
      </c>
      <c r="AG9" s="53">
        <f t="shared" si="2"/>
        <v>15.710289160494392</v>
      </c>
      <c r="AH9" s="58">
        <v>14021</v>
      </c>
      <c r="AI9" s="53">
        <f t="shared" si="3"/>
        <v>1.6075810039212088</v>
      </c>
      <c r="AJ9" s="58">
        <v>21923</v>
      </c>
      <c r="AK9" s="53">
        <f t="shared" si="4"/>
        <v>2.5135866449586093</v>
      </c>
      <c r="AL9" s="65"/>
    </row>
    <row r="10" spans="1:38" s="22" customFormat="1" x14ac:dyDescent="0.25">
      <c r="A10" s="39" t="s">
        <v>20</v>
      </c>
      <c r="B10" s="58">
        <v>223846</v>
      </c>
      <c r="C10" s="58">
        <v>100</v>
      </c>
      <c r="D10" s="58">
        <v>34205</v>
      </c>
      <c r="E10" s="53">
        <v>15.280594694566801</v>
      </c>
      <c r="F10" s="58">
        <v>51725</v>
      </c>
      <c r="G10" s="53">
        <v>23.107404197528659</v>
      </c>
      <c r="H10" s="58">
        <v>132243</v>
      </c>
      <c r="I10" s="53">
        <v>59.077669469188642</v>
      </c>
      <c r="J10" s="58">
        <v>4481</v>
      </c>
      <c r="K10" s="53">
        <v>2.0018226816650735</v>
      </c>
      <c r="L10" s="58">
        <v>1192</v>
      </c>
      <c r="M10" s="53">
        <v>0.53250895705082957</v>
      </c>
      <c r="N10" s="58">
        <v>243242</v>
      </c>
      <c r="O10" s="58">
        <v>100</v>
      </c>
      <c r="P10" s="58">
        <v>34940</v>
      </c>
      <c r="Q10" s="53">
        <v>14.364295639733271</v>
      </c>
      <c r="R10" s="58">
        <v>53936</v>
      </c>
      <c r="S10" s="53">
        <v>22.173802221655802</v>
      </c>
      <c r="T10" s="58">
        <v>148140</v>
      </c>
      <c r="U10" s="53">
        <v>60.902311278479871</v>
      </c>
      <c r="V10" s="58">
        <v>4938</v>
      </c>
      <c r="W10" s="53">
        <v>2.0300770426159955</v>
      </c>
      <c r="X10" s="58">
        <v>1288</v>
      </c>
      <c r="Y10" s="53">
        <v>0.52951381751506732</v>
      </c>
      <c r="Z10" s="58">
        <v>260311</v>
      </c>
      <c r="AA10" s="58">
        <v>100</v>
      </c>
      <c r="AB10" s="58">
        <v>38736</v>
      </c>
      <c r="AC10" s="53">
        <f t="shared" si="0"/>
        <v>14.880661977403953</v>
      </c>
      <c r="AD10" s="58">
        <v>54987</v>
      </c>
      <c r="AE10" s="53">
        <f t="shared" si="1"/>
        <v>21.123579103457018</v>
      </c>
      <c r="AF10" s="58">
        <v>154814</v>
      </c>
      <c r="AG10" s="53">
        <f t="shared" si="2"/>
        <v>59.472707645854385</v>
      </c>
      <c r="AH10" s="58">
        <v>5681</v>
      </c>
      <c r="AI10" s="53">
        <f t="shared" si="3"/>
        <v>2.1823895263742217</v>
      </c>
      <c r="AJ10" s="58">
        <v>6094</v>
      </c>
      <c r="AK10" s="53">
        <f t="shared" si="4"/>
        <v>2.3410459027855142</v>
      </c>
      <c r="AL10" s="65"/>
    </row>
    <row r="11" spans="1:38" s="22" customFormat="1" ht="39" customHeight="1" x14ac:dyDescent="0.25">
      <c r="A11" s="39" t="s">
        <v>21</v>
      </c>
      <c r="B11" s="58">
        <v>131556</v>
      </c>
      <c r="C11" s="58">
        <v>100</v>
      </c>
      <c r="D11" s="58">
        <v>7618</v>
      </c>
      <c r="E11" s="53">
        <v>5.7906898963179181</v>
      </c>
      <c r="F11" s="58">
        <v>60902</v>
      </c>
      <c r="G11" s="53">
        <v>46.293593602724314</v>
      </c>
      <c r="H11" s="58">
        <v>60380</v>
      </c>
      <c r="I11" s="53">
        <v>45.896804402687827</v>
      </c>
      <c r="J11" s="58">
        <v>2219</v>
      </c>
      <c r="K11" s="53">
        <v>1.6867341664386268</v>
      </c>
      <c r="L11" s="58">
        <v>437</v>
      </c>
      <c r="M11" s="53">
        <v>0.33217793183131139</v>
      </c>
      <c r="N11" s="58">
        <v>127639</v>
      </c>
      <c r="O11" s="58">
        <v>100</v>
      </c>
      <c r="P11" s="58">
        <v>7220</v>
      </c>
      <c r="Q11" s="53">
        <v>5.6565783185390046</v>
      </c>
      <c r="R11" s="58">
        <v>63600</v>
      </c>
      <c r="S11" s="53">
        <v>49.828030617601208</v>
      </c>
      <c r="T11" s="58">
        <v>54674</v>
      </c>
      <c r="U11" s="53">
        <v>42.834870219917107</v>
      </c>
      <c r="V11" s="58">
        <v>1785</v>
      </c>
      <c r="W11" s="53">
        <v>1.3984753876166374</v>
      </c>
      <c r="X11" s="58">
        <v>360</v>
      </c>
      <c r="Y11" s="53">
        <v>0.28204545632604455</v>
      </c>
      <c r="Z11" s="58">
        <v>100739</v>
      </c>
      <c r="AA11" s="58">
        <v>100</v>
      </c>
      <c r="AB11" s="58">
        <v>5794</v>
      </c>
      <c r="AC11" s="53">
        <f t="shared" si="0"/>
        <v>5.7514964412988023</v>
      </c>
      <c r="AD11" s="58">
        <v>44128</v>
      </c>
      <c r="AE11" s="53">
        <f>(AD11/Z11)*100</f>
        <v>43.804286324065153</v>
      </c>
      <c r="AF11" s="58">
        <v>48536</v>
      </c>
      <c r="AG11" s="53">
        <f t="shared" si="2"/>
        <v>48.179950168256589</v>
      </c>
      <c r="AH11" s="58">
        <v>1821</v>
      </c>
      <c r="AI11" s="53">
        <f t="shared" si="3"/>
        <v>1.8076415290999515</v>
      </c>
      <c r="AJ11" s="58">
        <v>461</v>
      </c>
      <c r="AK11" s="53">
        <f t="shared" si="4"/>
        <v>0.45761820149098165</v>
      </c>
      <c r="AL11" s="65"/>
    </row>
    <row r="12" spans="1:38" s="22" customFormat="1" ht="47.25" x14ac:dyDescent="0.25">
      <c r="A12" s="39" t="s">
        <v>22</v>
      </c>
      <c r="B12" s="58">
        <v>10779</v>
      </c>
      <c r="C12" s="58">
        <v>100</v>
      </c>
      <c r="D12" s="58">
        <v>881</v>
      </c>
      <c r="E12" s="53">
        <v>8.1732999350589122</v>
      </c>
      <c r="F12" s="58">
        <v>4384</v>
      </c>
      <c r="G12" s="53">
        <v>40.671676407830034</v>
      </c>
      <c r="H12" s="58">
        <v>4146</v>
      </c>
      <c r="I12" s="53">
        <v>38.463679376565544</v>
      </c>
      <c r="J12" s="58">
        <v>1366</v>
      </c>
      <c r="K12" s="53">
        <v>12.672789683644123</v>
      </c>
      <c r="L12" s="58">
        <v>2</v>
      </c>
      <c r="M12" s="53">
        <v>1.8554596901382316E-2</v>
      </c>
      <c r="N12" s="58">
        <v>10855</v>
      </c>
      <c r="O12" s="58">
        <v>100</v>
      </c>
      <c r="P12" s="58">
        <v>925</v>
      </c>
      <c r="Q12" s="53">
        <v>8.5214187010594209</v>
      </c>
      <c r="R12" s="58">
        <v>4581</v>
      </c>
      <c r="S12" s="53">
        <v>42.201750345462919</v>
      </c>
      <c r="T12" s="58">
        <v>3917</v>
      </c>
      <c r="U12" s="53">
        <v>36.084753569783516</v>
      </c>
      <c r="V12" s="58">
        <v>1430</v>
      </c>
      <c r="W12" s="53">
        <v>13.17365269461078</v>
      </c>
      <c r="X12" s="58" t="s">
        <v>43</v>
      </c>
      <c r="Y12" s="53" t="s">
        <v>44</v>
      </c>
      <c r="Z12" s="58">
        <v>9793</v>
      </c>
      <c r="AA12" s="58">
        <v>100</v>
      </c>
      <c r="AB12" s="58">
        <v>683</v>
      </c>
      <c r="AC12" s="53">
        <f t="shared" si="0"/>
        <v>6.9743694475645865</v>
      </c>
      <c r="AD12" s="58">
        <v>5061</v>
      </c>
      <c r="AE12" s="53">
        <f t="shared" si="1"/>
        <v>51.679771265189423</v>
      </c>
      <c r="AF12" s="58">
        <v>2633</v>
      </c>
      <c r="AG12" s="53">
        <f t="shared" si="2"/>
        <v>26.886551618503013</v>
      </c>
      <c r="AH12" s="58">
        <v>1416</v>
      </c>
      <c r="AI12" s="53">
        <f t="shared" si="3"/>
        <v>14.45930766874298</v>
      </c>
      <c r="AJ12" s="58">
        <v>0</v>
      </c>
      <c r="AK12" s="53">
        <f t="shared" si="4"/>
        <v>0</v>
      </c>
      <c r="AL12" s="65"/>
    </row>
    <row r="13" spans="1:38" s="22" customFormat="1" x14ac:dyDescent="0.25">
      <c r="A13" s="39" t="s">
        <v>23</v>
      </c>
      <c r="B13" s="58">
        <v>4772</v>
      </c>
      <c r="C13" s="58">
        <v>100</v>
      </c>
      <c r="D13" s="58">
        <v>470</v>
      </c>
      <c r="E13" s="53">
        <v>9.8491198658843242</v>
      </c>
      <c r="F13" s="58">
        <v>19</v>
      </c>
      <c r="G13" s="53">
        <v>0.39815590947191953</v>
      </c>
      <c r="H13" s="58">
        <v>2882</v>
      </c>
      <c r="I13" s="53">
        <v>60.393964794635366</v>
      </c>
      <c r="J13" s="58">
        <v>1399</v>
      </c>
      <c r="K13" s="53">
        <v>29.316848281642915</v>
      </c>
      <c r="L13" s="58" t="s">
        <v>43</v>
      </c>
      <c r="M13" s="53" t="s">
        <v>44</v>
      </c>
      <c r="N13" s="58">
        <v>7216</v>
      </c>
      <c r="O13" s="58">
        <v>100</v>
      </c>
      <c r="P13" s="58">
        <v>524</v>
      </c>
      <c r="Q13" s="53">
        <v>7.2616407982261642</v>
      </c>
      <c r="R13" s="58">
        <v>332</v>
      </c>
      <c r="S13" s="53">
        <v>4.6008869179600884</v>
      </c>
      <c r="T13" s="58">
        <v>4025</v>
      </c>
      <c r="U13" s="53">
        <v>55.778824833702878</v>
      </c>
      <c r="V13" s="58">
        <v>2318</v>
      </c>
      <c r="W13" s="53">
        <v>32.123059866962308</v>
      </c>
      <c r="X13" s="58" t="s">
        <v>43</v>
      </c>
      <c r="Y13" s="53" t="s">
        <v>44</v>
      </c>
      <c r="Z13" s="58">
        <v>6410</v>
      </c>
      <c r="AA13" s="58">
        <v>100</v>
      </c>
      <c r="AB13" s="58">
        <v>615</v>
      </c>
      <c r="AC13" s="53">
        <f t="shared" si="0"/>
        <v>9.5943837753510142</v>
      </c>
      <c r="AD13" s="58">
        <v>217</v>
      </c>
      <c r="AE13" s="53">
        <f t="shared" si="1"/>
        <v>3.385335413416537</v>
      </c>
      <c r="AF13" s="58">
        <v>3895</v>
      </c>
      <c r="AG13" s="53">
        <f t="shared" si="2"/>
        <v>60.764430577223095</v>
      </c>
      <c r="AH13" s="58">
        <v>1663</v>
      </c>
      <c r="AI13" s="53">
        <f t="shared" si="3"/>
        <v>25.943837753510142</v>
      </c>
      <c r="AJ13" s="58">
        <v>20</v>
      </c>
      <c r="AK13" s="53">
        <f t="shared" si="4"/>
        <v>0.31201248049921998</v>
      </c>
      <c r="AL13" s="65"/>
    </row>
    <row r="14" spans="1:38" s="22" customFormat="1" ht="31.5" x14ac:dyDescent="0.25">
      <c r="A14" s="63" t="s">
        <v>24</v>
      </c>
      <c r="B14" s="58">
        <v>539017</v>
      </c>
      <c r="C14" s="58">
        <v>100</v>
      </c>
      <c r="D14" s="58">
        <v>30528</v>
      </c>
      <c r="E14" s="53">
        <v>5.6636432617153076</v>
      </c>
      <c r="F14" s="58">
        <v>365284</v>
      </c>
      <c r="G14" s="53">
        <v>67.768549043907711</v>
      </c>
      <c r="H14" s="58">
        <v>140625</v>
      </c>
      <c r="I14" s="53">
        <v>26.0891585979663</v>
      </c>
      <c r="J14" s="58">
        <v>2511</v>
      </c>
      <c r="K14" s="53">
        <v>0.46584801592528624</v>
      </c>
      <c r="L14" s="58">
        <v>69</v>
      </c>
      <c r="M14" s="53">
        <v>1.2801080485402131E-2</v>
      </c>
      <c r="N14" s="58">
        <v>667335</v>
      </c>
      <c r="O14" s="58">
        <v>100</v>
      </c>
      <c r="P14" s="58">
        <v>32959</v>
      </c>
      <c r="Q14" s="53">
        <v>4.9388987539991156</v>
      </c>
      <c r="R14" s="58">
        <v>455556</v>
      </c>
      <c r="S14" s="53">
        <v>68.264964373215847</v>
      </c>
      <c r="T14" s="58">
        <v>175721</v>
      </c>
      <c r="U14" s="53">
        <v>26.331752418200754</v>
      </c>
      <c r="V14" s="58">
        <v>2523</v>
      </c>
      <c r="W14" s="53">
        <v>0.37807098383870169</v>
      </c>
      <c r="X14" s="58">
        <v>576</v>
      </c>
      <c r="Y14" s="53">
        <v>8.6313470745577561E-2</v>
      </c>
      <c r="Z14" s="58">
        <v>670248</v>
      </c>
      <c r="AA14" s="58">
        <v>100</v>
      </c>
      <c r="AB14" s="58">
        <v>33883</v>
      </c>
      <c r="AC14" s="53">
        <f t="shared" si="0"/>
        <v>5.0552929661856503</v>
      </c>
      <c r="AD14" s="58">
        <v>456448</v>
      </c>
      <c r="AE14" s="53">
        <f t="shared" si="1"/>
        <v>68.101359496783274</v>
      </c>
      <c r="AF14" s="58">
        <v>177012</v>
      </c>
      <c r="AG14" s="53">
        <f t="shared" si="2"/>
        <v>26.409925878182406</v>
      </c>
      <c r="AH14" s="58">
        <v>2794</v>
      </c>
      <c r="AI14" s="53">
        <f t="shared" si="3"/>
        <v>0.41686062472398278</v>
      </c>
      <c r="AJ14" s="58">
        <v>111</v>
      </c>
      <c r="AK14" s="53">
        <f t="shared" si="4"/>
        <v>1.6561034124682208E-2</v>
      </c>
      <c r="AL14" s="65"/>
    </row>
    <row r="15" spans="1:38" s="22" customFormat="1" x14ac:dyDescent="0.25">
      <c r="A15" s="39" t="s">
        <v>25</v>
      </c>
      <c r="B15" s="58">
        <v>125131</v>
      </c>
      <c r="C15" s="58">
        <v>100</v>
      </c>
      <c r="D15" s="58">
        <v>9956</v>
      </c>
      <c r="E15" s="53">
        <v>7.9564616282136322</v>
      </c>
      <c r="F15" s="58">
        <v>64032</v>
      </c>
      <c r="G15" s="53">
        <v>51.171971773581284</v>
      </c>
      <c r="H15" s="58">
        <v>17935</v>
      </c>
      <c r="I15" s="53">
        <v>14.33297903796821</v>
      </c>
      <c r="J15" s="58">
        <v>32985</v>
      </c>
      <c r="K15" s="53">
        <v>26.360374327704566</v>
      </c>
      <c r="L15" s="58">
        <v>223</v>
      </c>
      <c r="M15" s="53">
        <v>0.17821323253230614</v>
      </c>
      <c r="N15" s="58">
        <v>130725</v>
      </c>
      <c r="O15" s="58">
        <v>100</v>
      </c>
      <c r="P15" s="58">
        <v>10586</v>
      </c>
      <c r="Q15" s="53">
        <v>8.097915471409447</v>
      </c>
      <c r="R15" s="58">
        <v>61530</v>
      </c>
      <c r="S15" s="53">
        <v>47.068273092369481</v>
      </c>
      <c r="T15" s="58">
        <v>19405</v>
      </c>
      <c r="U15" s="53">
        <v>14.844138458596291</v>
      </c>
      <c r="V15" s="58">
        <v>38971</v>
      </c>
      <c r="W15" s="53">
        <v>29.811436221074779</v>
      </c>
      <c r="X15" s="58">
        <v>233</v>
      </c>
      <c r="Y15" s="53">
        <v>0.17823675655000956</v>
      </c>
      <c r="Z15" s="58">
        <v>122326</v>
      </c>
      <c r="AA15" s="58">
        <v>100</v>
      </c>
      <c r="AB15" s="58">
        <v>8518</v>
      </c>
      <c r="AC15" s="53">
        <f t="shared" si="0"/>
        <v>6.9633602014289684</v>
      </c>
      <c r="AD15" s="58">
        <v>60875</v>
      </c>
      <c r="AE15" s="53">
        <f t="shared" si="1"/>
        <v>49.764563543318673</v>
      </c>
      <c r="AF15" s="58">
        <v>19426</v>
      </c>
      <c r="AG15" s="53">
        <f t="shared" si="2"/>
        <v>15.880515998234227</v>
      </c>
      <c r="AH15" s="58">
        <v>33269</v>
      </c>
      <c r="AI15" s="53">
        <f t="shared" si="3"/>
        <v>27.196998185177314</v>
      </c>
      <c r="AJ15" s="58">
        <v>238</v>
      </c>
      <c r="AK15" s="53">
        <f t="shared" si="4"/>
        <v>0.19456207184081878</v>
      </c>
      <c r="AL15" s="65"/>
    </row>
    <row r="16" spans="1:38" s="22" customFormat="1" ht="31.5" x14ac:dyDescent="0.25">
      <c r="A16" s="39" t="s">
        <v>26</v>
      </c>
      <c r="B16" s="58">
        <v>1232</v>
      </c>
      <c r="C16" s="58">
        <v>100</v>
      </c>
      <c r="D16" s="58">
        <v>485</v>
      </c>
      <c r="E16" s="53">
        <v>39.366883116883116</v>
      </c>
      <c r="F16" s="58">
        <v>42</v>
      </c>
      <c r="G16" s="53">
        <v>3.4090909090909087</v>
      </c>
      <c r="H16" s="58">
        <v>663</v>
      </c>
      <c r="I16" s="53">
        <v>53.814935064935064</v>
      </c>
      <c r="J16" s="58">
        <v>31</v>
      </c>
      <c r="K16" s="53">
        <v>2.5162337662337664</v>
      </c>
      <c r="L16" s="58" t="s">
        <v>43</v>
      </c>
      <c r="M16" s="53" t="s">
        <v>44</v>
      </c>
      <c r="N16" s="58">
        <v>1057</v>
      </c>
      <c r="O16" s="58">
        <v>100</v>
      </c>
      <c r="P16" s="58">
        <v>330</v>
      </c>
      <c r="Q16" s="53">
        <v>31.220435193945129</v>
      </c>
      <c r="R16" s="58" t="s">
        <v>43</v>
      </c>
      <c r="S16" s="53" t="s">
        <v>44</v>
      </c>
      <c r="T16" s="58">
        <v>689</v>
      </c>
      <c r="U16" s="53">
        <v>65.184484389782398</v>
      </c>
      <c r="V16" s="58">
        <v>31</v>
      </c>
      <c r="W16" s="53">
        <v>2.9328287606433303</v>
      </c>
      <c r="X16" s="58" t="s">
        <v>43</v>
      </c>
      <c r="Y16" s="53" t="s">
        <v>44</v>
      </c>
      <c r="Z16" s="58">
        <v>2103</v>
      </c>
      <c r="AA16" s="58">
        <v>100</v>
      </c>
      <c r="AB16" s="58">
        <v>355</v>
      </c>
      <c r="AC16" s="53">
        <f t="shared" si="0"/>
        <v>16.880646695197338</v>
      </c>
      <c r="AD16" s="58" t="s">
        <v>43</v>
      </c>
      <c r="AE16" s="53" t="s">
        <v>44</v>
      </c>
      <c r="AF16" s="58">
        <v>1712</v>
      </c>
      <c r="AG16" s="53">
        <f t="shared" si="2"/>
        <v>81.407513076557308</v>
      </c>
      <c r="AH16" s="58">
        <v>30</v>
      </c>
      <c r="AI16" s="53">
        <f t="shared" si="3"/>
        <v>1.4265335235378032</v>
      </c>
      <c r="AJ16" s="58" t="s">
        <v>43</v>
      </c>
      <c r="AK16" s="53" t="s">
        <v>44</v>
      </c>
      <c r="AL16" s="67"/>
    </row>
    <row r="17" spans="1:38" s="22" customFormat="1" ht="21.75" customHeight="1" x14ac:dyDescent="0.25">
      <c r="A17" s="39" t="s">
        <v>27</v>
      </c>
      <c r="B17" s="58">
        <v>42014</v>
      </c>
      <c r="C17" s="58">
        <v>100</v>
      </c>
      <c r="D17" s="58">
        <v>1089</v>
      </c>
      <c r="E17" s="53">
        <v>2.5919931451420957</v>
      </c>
      <c r="F17" s="58">
        <v>13246</v>
      </c>
      <c r="G17" s="53">
        <v>31.527586042747657</v>
      </c>
      <c r="H17" s="58">
        <v>26933</v>
      </c>
      <c r="I17" s="53">
        <v>64.104822202123103</v>
      </c>
      <c r="J17" s="58">
        <v>360</v>
      </c>
      <c r="K17" s="53">
        <v>0.85685723806350267</v>
      </c>
      <c r="L17" s="58">
        <v>386</v>
      </c>
      <c r="M17" s="53">
        <v>0.91874137192364447</v>
      </c>
      <c r="N17" s="58">
        <v>43466</v>
      </c>
      <c r="O17" s="58">
        <v>100</v>
      </c>
      <c r="P17" s="58">
        <v>987</v>
      </c>
      <c r="Q17" s="53">
        <v>2.2707403487783555</v>
      </c>
      <c r="R17" s="58">
        <v>13950</v>
      </c>
      <c r="S17" s="53">
        <v>32.094050522247272</v>
      </c>
      <c r="T17" s="58">
        <v>27717</v>
      </c>
      <c r="U17" s="53">
        <v>63.76708231721345</v>
      </c>
      <c r="V17" s="58">
        <v>370</v>
      </c>
      <c r="W17" s="53">
        <v>0.85124004969401368</v>
      </c>
      <c r="X17" s="58">
        <v>442</v>
      </c>
      <c r="Y17" s="53">
        <v>1.0168867620669029</v>
      </c>
      <c r="Z17" s="58">
        <v>69117</v>
      </c>
      <c r="AA17" s="58">
        <v>100</v>
      </c>
      <c r="AB17" s="58">
        <v>2024</v>
      </c>
      <c r="AC17" s="53">
        <f t="shared" si="0"/>
        <v>2.9283678400393534</v>
      </c>
      <c r="AD17" s="58">
        <v>29881</v>
      </c>
      <c r="AE17" s="53">
        <f t="shared" si="1"/>
        <v>43.232489836075061</v>
      </c>
      <c r="AF17" s="58">
        <v>36177</v>
      </c>
      <c r="AG17" s="53">
        <f t="shared" si="2"/>
        <v>52.341681496592727</v>
      </c>
      <c r="AH17" s="58">
        <v>600</v>
      </c>
      <c r="AI17" s="53">
        <f t="shared" si="3"/>
        <v>0.86809323321324716</v>
      </c>
      <c r="AJ17" s="58">
        <v>435</v>
      </c>
      <c r="AK17" s="53">
        <f t="shared" si="4"/>
        <v>0.62936759407960408</v>
      </c>
      <c r="AL17" s="66"/>
    </row>
    <row r="18" spans="1:38" s="22" customFormat="1" x14ac:dyDescent="0.25">
      <c r="A18" s="39" t="s">
        <v>28</v>
      </c>
      <c r="B18" s="58">
        <v>8542</v>
      </c>
      <c r="C18" s="58">
        <v>100</v>
      </c>
      <c r="D18" s="58">
        <v>2766</v>
      </c>
      <c r="E18" s="53">
        <v>32.381175368766094</v>
      </c>
      <c r="F18" s="58">
        <v>644</v>
      </c>
      <c r="G18" s="53">
        <v>7.5392179817372975</v>
      </c>
      <c r="H18" s="58">
        <v>4272</v>
      </c>
      <c r="I18" s="53">
        <v>50.011706860220087</v>
      </c>
      <c r="J18" s="58">
        <v>709</v>
      </c>
      <c r="K18" s="53">
        <v>8.300163896043081</v>
      </c>
      <c r="L18" s="58">
        <v>151</v>
      </c>
      <c r="M18" s="53">
        <v>1.7677358932334348</v>
      </c>
      <c r="N18" s="58">
        <v>8755</v>
      </c>
      <c r="O18" s="58">
        <v>100</v>
      </c>
      <c r="P18" s="58">
        <v>2762</v>
      </c>
      <c r="Q18" s="53">
        <v>31.54768703597944</v>
      </c>
      <c r="R18" s="58">
        <v>648</v>
      </c>
      <c r="S18" s="53">
        <v>7.4014848657909766</v>
      </c>
      <c r="T18" s="58">
        <v>4361</v>
      </c>
      <c r="U18" s="53">
        <v>49.811536264991432</v>
      </c>
      <c r="V18" s="58">
        <v>876</v>
      </c>
      <c r="W18" s="53">
        <v>10.005711022272987</v>
      </c>
      <c r="X18" s="58">
        <v>108</v>
      </c>
      <c r="Y18" s="53">
        <v>1.2335808109651629</v>
      </c>
      <c r="Z18" s="58">
        <v>10399</v>
      </c>
      <c r="AA18" s="58">
        <v>100</v>
      </c>
      <c r="AB18" s="58">
        <v>3193</v>
      </c>
      <c r="AC18" s="53">
        <f t="shared" si="0"/>
        <v>30.70487546879508</v>
      </c>
      <c r="AD18" s="58">
        <v>695</v>
      </c>
      <c r="AE18" s="53">
        <f t="shared" si="1"/>
        <v>6.6833349360515442</v>
      </c>
      <c r="AF18" s="58">
        <v>4037</v>
      </c>
      <c r="AG18" s="53">
        <f t="shared" si="2"/>
        <v>38.821040484661992</v>
      </c>
      <c r="AH18" s="58">
        <v>2359</v>
      </c>
      <c r="AI18" s="53">
        <f t="shared" si="3"/>
        <v>22.684873545533225</v>
      </c>
      <c r="AJ18" s="58">
        <v>115</v>
      </c>
      <c r="AK18" s="53">
        <f t="shared" si="4"/>
        <v>1.1058755649581691</v>
      </c>
      <c r="AL18" s="66"/>
    </row>
    <row r="19" spans="1:38" s="22" customFormat="1" ht="31.5" x14ac:dyDescent="0.25">
      <c r="A19" s="39" t="s">
        <v>29</v>
      </c>
      <c r="B19" s="58">
        <v>13046</v>
      </c>
      <c r="C19" s="58">
        <v>100</v>
      </c>
      <c r="D19" s="58">
        <v>5196</v>
      </c>
      <c r="E19" s="53">
        <v>39.828299862026675</v>
      </c>
      <c r="F19" s="58">
        <v>3090</v>
      </c>
      <c r="G19" s="53">
        <v>23.685420818641727</v>
      </c>
      <c r="H19" s="58">
        <v>4523</v>
      </c>
      <c r="I19" s="53">
        <v>34.669630538095966</v>
      </c>
      <c r="J19" s="58">
        <v>236</v>
      </c>
      <c r="K19" s="53">
        <v>1.8089835965046757</v>
      </c>
      <c r="L19" s="58" t="s">
        <v>43</v>
      </c>
      <c r="M19" s="53" t="s">
        <v>44</v>
      </c>
      <c r="N19" s="58">
        <v>36120</v>
      </c>
      <c r="O19" s="58">
        <v>100</v>
      </c>
      <c r="P19" s="58">
        <v>5791</v>
      </c>
      <c r="Q19" s="53">
        <v>16.03266888150609</v>
      </c>
      <c r="R19" s="58">
        <v>13765</v>
      </c>
      <c r="S19" s="53">
        <v>38.109080841638985</v>
      </c>
      <c r="T19" s="58">
        <v>15610</v>
      </c>
      <c r="U19" s="53">
        <v>43.217054263565892</v>
      </c>
      <c r="V19" s="58">
        <v>844</v>
      </c>
      <c r="W19" s="53">
        <v>2.3366555924695458</v>
      </c>
      <c r="X19" s="58" t="s">
        <v>43</v>
      </c>
      <c r="Y19" s="53" t="s">
        <v>44</v>
      </c>
      <c r="Z19" s="58">
        <v>43650</v>
      </c>
      <c r="AA19" s="58">
        <v>100</v>
      </c>
      <c r="AB19" s="58">
        <v>10678</v>
      </c>
      <c r="AC19" s="53">
        <f t="shared" si="0"/>
        <v>24.462772050400915</v>
      </c>
      <c r="AD19" s="58">
        <v>16862</v>
      </c>
      <c r="AE19" s="53">
        <f t="shared" si="1"/>
        <v>38.630011454753721</v>
      </c>
      <c r="AF19" s="58">
        <v>13718</v>
      </c>
      <c r="AG19" s="53">
        <f t="shared" si="2"/>
        <v>31.427262313860254</v>
      </c>
      <c r="AH19" s="58">
        <v>2283</v>
      </c>
      <c r="AI19" s="53">
        <f t="shared" si="3"/>
        <v>5.2302405498281788</v>
      </c>
      <c r="AJ19" s="58">
        <v>108</v>
      </c>
      <c r="AK19" s="53">
        <f t="shared" si="4"/>
        <v>0.24742268041237112</v>
      </c>
      <c r="AL19" s="65"/>
    </row>
    <row r="20" spans="1:38" s="22" customFormat="1" ht="31.5" x14ac:dyDescent="0.25">
      <c r="A20" s="39" t="s">
        <v>30</v>
      </c>
      <c r="B20" s="58">
        <v>4141</v>
      </c>
      <c r="C20" s="58">
        <v>100</v>
      </c>
      <c r="D20" s="58">
        <v>516</v>
      </c>
      <c r="E20" s="53">
        <v>12.460758270949047</v>
      </c>
      <c r="F20" s="58">
        <v>63</v>
      </c>
      <c r="G20" s="53">
        <v>1.521371649360058</v>
      </c>
      <c r="H20" s="58">
        <v>2651</v>
      </c>
      <c r="I20" s="53">
        <v>64.01835305481768</v>
      </c>
      <c r="J20" s="58">
        <v>859</v>
      </c>
      <c r="K20" s="53">
        <v>20.743781695242696</v>
      </c>
      <c r="L20" s="58">
        <v>52</v>
      </c>
      <c r="M20" s="53">
        <v>1.255735329630524</v>
      </c>
      <c r="N20" s="58">
        <v>3854</v>
      </c>
      <c r="O20" s="58">
        <v>100</v>
      </c>
      <c r="P20" s="58">
        <v>482</v>
      </c>
      <c r="Q20" s="53">
        <v>12.506486766995328</v>
      </c>
      <c r="R20" s="58">
        <v>70</v>
      </c>
      <c r="S20" s="53">
        <v>1.816294758692268</v>
      </c>
      <c r="T20" s="58">
        <v>2602</v>
      </c>
      <c r="U20" s="53">
        <v>67.514270887389728</v>
      </c>
      <c r="V20" s="58">
        <v>652</v>
      </c>
      <c r="W20" s="53">
        <v>16.917488323819406</v>
      </c>
      <c r="X20" s="58">
        <v>48</v>
      </c>
      <c r="Y20" s="53">
        <v>1.2454592631032693</v>
      </c>
      <c r="Z20" s="58">
        <v>4272</v>
      </c>
      <c r="AA20" s="58">
        <v>100</v>
      </c>
      <c r="AB20" s="58">
        <v>557</v>
      </c>
      <c r="AC20" s="53">
        <f t="shared" si="0"/>
        <v>13.038389513108614</v>
      </c>
      <c r="AD20" s="58">
        <v>80</v>
      </c>
      <c r="AE20" s="53">
        <f t="shared" si="1"/>
        <v>1.8726591760299627</v>
      </c>
      <c r="AF20" s="58">
        <v>2786</v>
      </c>
      <c r="AG20" s="53">
        <f t="shared" si="2"/>
        <v>65.215355805243448</v>
      </c>
      <c r="AH20" s="58">
        <v>690</v>
      </c>
      <c r="AI20" s="53">
        <f t="shared" si="3"/>
        <v>16.151685393258429</v>
      </c>
      <c r="AJ20" s="58">
        <v>158</v>
      </c>
      <c r="AK20" s="53">
        <f t="shared" si="4"/>
        <v>3.6985018726591758</v>
      </c>
      <c r="AL20" s="65"/>
    </row>
    <row r="21" spans="1:38" s="22" customFormat="1" ht="31.5" x14ac:dyDescent="0.25">
      <c r="A21" s="39" t="s">
        <v>31</v>
      </c>
      <c r="B21" s="58">
        <v>2665</v>
      </c>
      <c r="C21" s="58">
        <v>100</v>
      </c>
      <c r="D21" s="58">
        <v>330</v>
      </c>
      <c r="E21" s="53">
        <v>12.382739212007504</v>
      </c>
      <c r="F21" s="58">
        <v>383</v>
      </c>
      <c r="G21" s="53">
        <v>14.371482176360226</v>
      </c>
      <c r="H21" s="58">
        <v>1447</v>
      </c>
      <c r="I21" s="53">
        <v>54.296435272045031</v>
      </c>
      <c r="J21" s="58">
        <v>494</v>
      </c>
      <c r="K21" s="53">
        <v>18.536585365853657</v>
      </c>
      <c r="L21" s="58" t="s">
        <v>43</v>
      </c>
      <c r="M21" s="53" t="s">
        <v>44</v>
      </c>
      <c r="N21" s="58">
        <v>4632</v>
      </c>
      <c r="O21" s="58">
        <v>100</v>
      </c>
      <c r="P21" s="58">
        <v>695</v>
      </c>
      <c r="Q21" s="53">
        <v>15.004317789291882</v>
      </c>
      <c r="R21" s="58">
        <v>1414</v>
      </c>
      <c r="S21" s="53">
        <v>30.526770293609673</v>
      </c>
      <c r="T21" s="58">
        <v>1647</v>
      </c>
      <c r="U21" s="53">
        <v>35.556994818652846</v>
      </c>
      <c r="V21" s="58">
        <v>875</v>
      </c>
      <c r="W21" s="53">
        <v>18.890328151986182</v>
      </c>
      <c r="X21" s="58" t="s">
        <v>43</v>
      </c>
      <c r="Y21" s="53" t="s">
        <v>44</v>
      </c>
      <c r="Z21" s="58">
        <v>16177</v>
      </c>
      <c r="AA21" s="58">
        <v>100</v>
      </c>
      <c r="AB21" s="58">
        <v>847</v>
      </c>
      <c r="AC21" s="53">
        <f t="shared" si="0"/>
        <v>5.2358286456079624</v>
      </c>
      <c r="AD21" s="58">
        <v>391</v>
      </c>
      <c r="AE21" s="53">
        <f t="shared" si="1"/>
        <v>2.41701180688632</v>
      </c>
      <c r="AF21" s="58">
        <v>2172</v>
      </c>
      <c r="AG21" s="53">
        <f t="shared" si="2"/>
        <v>13.426469679174136</v>
      </c>
      <c r="AH21" s="58">
        <v>12766</v>
      </c>
      <c r="AI21" s="53">
        <f t="shared" si="3"/>
        <v>78.914508252457196</v>
      </c>
      <c r="AJ21" s="58" t="s">
        <v>43</v>
      </c>
      <c r="AK21" s="53" t="s">
        <v>44</v>
      </c>
      <c r="AL21" s="65"/>
    </row>
    <row r="22" spans="1:38" s="22" customFormat="1" ht="47.25" x14ac:dyDescent="0.25">
      <c r="A22" s="39" t="s">
        <v>32</v>
      </c>
      <c r="B22" s="58">
        <v>367</v>
      </c>
      <c r="C22" s="58">
        <v>100</v>
      </c>
      <c r="D22" s="58" t="s">
        <v>43</v>
      </c>
      <c r="E22" s="53" t="s">
        <v>44</v>
      </c>
      <c r="F22" s="58" t="s">
        <v>43</v>
      </c>
      <c r="G22" s="53" t="s">
        <v>44</v>
      </c>
      <c r="H22" s="58">
        <v>164</v>
      </c>
      <c r="I22" s="53">
        <v>44.686648501362399</v>
      </c>
      <c r="J22" s="58">
        <v>193</v>
      </c>
      <c r="K22" s="53">
        <v>52.588555858310627</v>
      </c>
      <c r="L22" s="58" t="s">
        <v>43</v>
      </c>
      <c r="M22" s="53" t="s">
        <v>44</v>
      </c>
      <c r="N22" s="58">
        <v>444</v>
      </c>
      <c r="O22" s="58">
        <v>100</v>
      </c>
      <c r="P22" s="58" t="s">
        <v>43</v>
      </c>
      <c r="Q22" s="53" t="s">
        <v>44</v>
      </c>
      <c r="R22" s="58" t="s">
        <v>43</v>
      </c>
      <c r="S22" s="53" t="s">
        <v>44</v>
      </c>
      <c r="T22" s="58">
        <v>182</v>
      </c>
      <c r="U22" s="53">
        <v>40.990990990990987</v>
      </c>
      <c r="V22" s="58">
        <v>244</v>
      </c>
      <c r="W22" s="53">
        <v>54.954954954954957</v>
      </c>
      <c r="X22" s="58" t="s">
        <v>43</v>
      </c>
      <c r="Y22" s="53" t="s">
        <v>44</v>
      </c>
      <c r="Z22" s="58">
        <v>495</v>
      </c>
      <c r="AA22" s="58">
        <v>100</v>
      </c>
      <c r="AB22" s="58" t="s">
        <v>43</v>
      </c>
      <c r="AC22" s="53" t="s">
        <v>44</v>
      </c>
      <c r="AD22" s="58" t="s">
        <v>43</v>
      </c>
      <c r="AE22" s="53" t="s">
        <v>44</v>
      </c>
      <c r="AF22" s="58">
        <v>231</v>
      </c>
      <c r="AG22" s="53">
        <f t="shared" si="2"/>
        <v>46.666666666666664</v>
      </c>
      <c r="AH22" s="58">
        <v>224</v>
      </c>
      <c r="AI22" s="53">
        <f t="shared" si="3"/>
        <v>45.252525252525253</v>
      </c>
      <c r="AJ22" s="58" t="s">
        <v>43</v>
      </c>
      <c r="AK22" s="53" t="s">
        <v>44</v>
      </c>
      <c r="AL22" s="65"/>
    </row>
    <row r="23" spans="1:38" s="22" customFormat="1" x14ac:dyDescent="0.25">
      <c r="A23" s="39" t="s">
        <v>33</v>
      </c>
      <c r="B23" s="58" t="s">
        <v>43</v>
      </c>
      <c r="C23" s="58">
        <v>100</v>
      </c>
      <c r="D23" s="58" t="s">
        <v>43</v>
      </c>
      <c r="E23" s="53" t="s">
        <v>44</v>
      </c>
      <c r="F23" s="58" t="s">
        <v>43</v>
      </c>
      <c r="G23" s="53" t="s">
        <v>44</v>
      </c>
      <c r="H23" s="58" t="s">
        <v>43</v>
      </c>
      <c r="I23" s="53" t="s">
        <v>44</v>
      </c>
      <c r="J23" s="58" t="s">
        <v>43</v>
      </c>
      <c r="K23" s="53" t="s">
        <v>44</v>
      </c>
      <c r="L23" s="58" t="s">
        <v>44</v>
      </c>
      <c r="M23" s="53" t="s">
        <v>44</v>
      </c>
      <c r="N23" s="58" t="s">
        <v>43</v>
      </c>
      <c r="O23" s="58">
        <v>100</v>
      </c>
      <c r="P23" s="58" t="s">
        <v>43</v>
      </c>
      <c r="Q23" s="53" t="s">
        <v>44</v>
      </c>
      <c r="R23" s="58" t="s">
        <v>43</v>
      </c>
      <c r="S23" s="53" t="s">
        <v>44</v>
      </c>
      <c r="T23" s="58" t="s">
        <v>43</v>
      </c>
      <c r="U23" s="53" t="s">
        <v>44</v>
      </c>
      <c r="V23" s="58" t="s">
        <v>43</v>
      </c>
      <c r="W23" s="53" t="s">
        <v>44</v>
      </c>
      <c r="X23" s="58" t="s">
        <v>44</v>
      </c>
      <c r="Y23" s="53" t="s">
        <v>44</v>
      </c>
      <c r="Z23" s="58" t="s">
        <v>43</v>
      </c>
      <c r="AA23" s="58" t="s">
        <v>44</v>
      </c>
      <c r="AB23" s="58" t="s">
        <v>43</v>
      </c>
      <c r="AC23" s="53" t="s">
        <v>44</v>
      </c>
      <c r="AD23" s="58" t="s">
        <v>43</v>
      </c>
      <c r="AE23" s="53" t="s">
        <v>44</v>
      </c>
      <c r="AF23" s="58" t="s">
        <v>43</v>
      </c>
      <c r="AG23" s="53" t="s">
        <v>44</v>
      </c>
      <c r="AH23" s="58" t="s">
        <v>43</v>
      </c>
      <c r="AI23" s="53" t="s">
        <v>44</v>
      </c>
      <c r="AJ23" s="58" t="s">
        <v>44</v>
      </c>
      <c r="AK23" s="53" t="s">
        <v>44</v>
      </c>
      <c r="AL23" s="65"/>
    </row>
    <row r="24" spans="1:38" s="22" customFormat="1" ht="31.5" x14ac:dyDescent="0.25">
      <c r="A24" s="39" t="s">
        <v>34</v>
      </c>
      <c r="B24" s="58">
        <v>2433</v>
      </c>
      <c r="C24" s="58">
        <v>100</v>
      </c>
      <c r="D24" s="58">
        <v>1234</v>
      </c>
      <c r="E24" s="53">
        <v>50.71927661323469</v>
      </c>
      <c r="F24" s="58">
        <v>238</v>
      </c>
      <c r="G24" s="53">
        <v>9.782161939991779</v>
      </c>
      <c r="H24" s="58">
        <v>885</v>
      </c>
      <c r="I24" s="53">
        <v>36.374845869297161</v>
      </c>
      <c r="J24" s="58">
        <v>58</v>
      </c>
      <c r="K24" s="53">
        <v>2.3838882038635432</v>
      </c>
      <c r="L24" s="58" t="s">
        <v>43</v>
      </c>
      <c r="M24" s="53" t="s">
        <v>44</v>
      </c>
      <c r="N24" s="58">
        <v>2355</v>
      </c>
      <c r="O24" s="58">
        <v>100</v>
      </c>
      <c r="P24" s="58">
        <v>1169</v>
      </c>
      <c r="Q24" s="53">
        <v>49.639065817409765</v>
      </c>
      <c r="R24" s="58">
        <v>240</v>
      </c>
      <c r="S24" s="53">
        <v>10.191082802547772</v>
      </c>
      <c r="T24" s="58">
        <v>877</v>
      </c>
      <c r="U24" s="53">
        <v>37.239915074309977</v>
      </c>
      <c r="V24" s="58">
        <v>53</v>
      </c>
      <c r="W24" s="53">
        <v>2.2505307855626326</v>
      </c>
      <c r="X24" s="58" t="s">
        <v>43</v>
      </c>
      <c r="Y24" s="53" t="s">
        <v>44</v>
      </c>
      <c r="Z24" s="58">
        <v>2535</v>
      </c>
      <c r="AA24" s="58">
        <v>100</v>
      </c>
      <c r="AB24" s="58">
        <v>1194</v>
      </c>
      <c r="AC24" s="53">
        <f t="shared" si="0"/>
        <v>47.100591715976329</v>
      </c>
      <c r="AD24" s="58">
        <v>249</v>
      </c>
      <c r="AE24" s="53">
        <f t="shared" si="1"/>
        <v>9.8224852071005913</v>
      </c>
      <c r="AF24" s="58">
        <v>1025</v>
      </c>
      <c r="AG24" s="53">
        <f t="shared" si="2"/>
        <v>40.433925049309664</v>
      </c>
      <c r="AH24" s="58">
        <v>50</v>
      </c>
      <c r="AI24" s="53">
        <f t="shared" si="3"/>
        <v>1.9723865877712032</v>
      </c>
      <c r="AJ24" s="58" t="s">
        <v>43</v>
      </c>
      <c r="AK24" s="53" t="s">
        <v>44</v>
      </c>
      <c r="AL24" s="65"/>
    </row>
    <row r="25" spans="1:38" s="22" customFormat="1" ht="31.5" x14ac:dyDescent="0.25">
      <c r="A25" s="39" t="s">
        <v>35</v>
      </c>
      <c r="B25" s="58">
        <v>819</v>
      </c>
      <c r="C25" s="58">
        <v>100</v>
      </c>
      <c r="D25" s="58">
        <v>470</v>
      </c>
      <c r="E25" s="53">
        <v>57.387057387057382</v>
      </c>
      <c r="F25" s="58">
        <v>41</v>
      </c>
      <c r="G25" s="53">
        <v>5.0061050061050061</v>
      </c>
      <c r="H25" s="58">
        <v>238</v>
      </c>
      <c r="I25" s="53">
        <v>29.059829059829063</v>
      </c>
      <c r="J25" s="58">
        <v>64</v>
      </c>
      <c r="K25" s="53">
        <v>7.8144078144078142</v>
      </c>
      <c r="L25" s="58" t="s">
        <v>43</v>
      </c>
      <c r="M25" s="53" t="s">
        <v>44</v>
      </c>
      <c r="N25" s="58">
        <v>783</v>
      </c>
      <c r="O25" s="58">
        <v>100</v>
      </c>
      <c r="P25" s="58">
        <v>438</v>
      </c>
      <c r="Q25" s="53">
        <v>55.938697318007655</v>
      </c>
      <c r="R25" s="58">
        <v>45</v>
      </c>
      <c r="S25" s="53">
        <v>5.7471264367816088</v>
      </c>
      <c r="T25" s="58">
        <v>256</v>
      </c>
      <c r="U25" s="53">
        <v>32.694763729246489</v>
      </c>
      <c r="V25" s="58">
        <v>40</v>
      </c>
      <c r="W25" s="53">
        <v>5.1085568326947639</v>
      </c>
      <c r="X25" s="58" t="s">
        <v>43</v>
      </c>
      <c r="Y25" s="53" t="s">
        <v>44</v>
      </c>
      <c r="Z25" s="58">
        <v>615</v>
      </c>
      <c r="AA25" s="58">
        <v>100</v>
      </c>
      <c r="AB25" s="58">
        <v>421</v>
      </c>
      <c r="AC25" s="53">
        <f t="shared" si="0"/>
        <v>68.455284552845526</v>
      </c>
      <c r="AD25" s="58">
        <v>37</v>
      </c>
      <c r="AE25" s="53">
        <f t="shared" si="1"/>
        <v>6.0162601626016263</v>
      </c>
      <c r="AF25" s="58">
        <v>90</v>
      </c>
      <c r="AG25" s="53">
        <f t="shared" si="2"/>
        <v>14.634146341463413</v>
      </c>
      <c r="AH25" s="58">
        <v>66</v>
      </c>
      <c r="AI25" s="53">
        <f t="shared" si="3"/>
        <v>10.731707317073171</v>
      </c>
      <c r="AJ25" s="58" t="s">
        <v>43</v>
      </c>
      <c r="AK25" s="53" t="s">
        <v>44</v>
      </c>
      <c r="AL25" s="65"/>
    </row>
    <row r="26" spans="1:38" s="22" customFormat="1" x14ac:dyDescent="0.25">
      <c r="A26" s="39" t="s">
        <v>36</v>
      </c>
      <c r="B26" s="58">
        <v>201</v>
      </c>
      <c r="C26" s="58">
        <v>100</v>
      </c>
      <c r="D26" s="58">
        <v>93</v>
      </c>
      <c r="E26" s="53">
        <v>46.268656716417908</v>
      </c>
      <c r="F26" s="58">
        <v>9</v>
      </c>
      <c r="G26" s="53">
        <v>4.4776119402985071</v>
      </c>
      <c r="H26" s="58">
        <v>51</v>
      </c>
      <c r="I26" s="53">
        <v>25.373134328358208</v>
      </c>
      <c r="J26" s="58">
        <v>48</v>
      </c>
      <c r="K26" s="53">
        <v>23.880597014925371</v>
      </c>
      <c r="L26" s="58" t="s">
        <v>44</v>
      </c>
      <c r="M26" s="53" t="s">
        <v>44</v>
      </c>
      <c r="N26" s="58">
        <v>149</v>
      </c>
      <c r="O26" s="58">
        <v>100</v>
      </c>
      <c r="P26" s="58">
        <v>52</v>
      </c>
      <c r="Q26" s="53">
        <v>34.899328859060404</v>
      </c>
      <c r="R26" s="58">
        <v>9</v>
      </c>
      <c r="S26" s="53">
        <v>6.0402684563758395</v>
      </c>
      <c r="T26" s="58">
        <v>44</v>
      </c>
      <c r="U26" s="53">
        <v>29.530201342281881</v>
      </c>
      <c r="V26" s="58">
        <v>45</v>
      </c>
      <c r="W26" s="53">
        <v>30.201342281879196</v>
      </c>
      <c r="X26" s="58" t="s">
        <v>44</v>
      </c>
      <c r="Y26" s="53" t="s">
        <v>44</v>
      </c>
      <c r="Z26" s="58">
        <v>184</v>
      </c>
      <c r="AA26" s="58">
        <v>100</v>
      </c>
      <c r="AB26" s="58">
        <v>72</v>
      </c>
      <c r="AC26" s="53">
        <f t="shared" si="0"/>
        <v>39.130434782608695</v>
      </c>
      <c r="AD26" s="58">
        <v>9</v>
      </c>
      <c r="AE26" s="53">
        <f t="shared" si="1"/>
        <v>4.8913043478260869</v>
      </c>
      <c r="AF26" s="58">
        <v>12</v>
      </c>
      <c r="AG26" s="53">
        <f t="shared" si="2"/>
        <v>6.5217391304347823</v>
      </c>
      <c r="AH26" s="58">
        <v>92</v>
      </c>
      <c r="AI26" s="53">
        <f t="shared" si="3"/>
        <v>50</v>
      </c>
      <c r="AJ26" s="58" t="s">
        <v>44</v>
      </c>
      <c r="AK26" s="53" t="s">
        <v>44</v>
      </c>
      <c r="AL26" s="65"/>
    </row>
    <row r="27" spans="1:38" s="22" customFormat="1" x14ac:dyDescent="0.25">
      <c r="B27" s="23"/>
      <c r="C27" s="20"/>
      <c r="D27" s="23"/>
      <c r="E27" s="20"/>
      <c r="F27" s="23"/>
      <c r="G27" s="20"/>
      <c r="H27" s="23"/>
      <c r="I27" s="20"/>
      <c r="J27" s="23"/>
      <c r="K27" s="20"/>
      <c r="L27" s="23"/>
      <c r="N27" s="21"/>
      <c r="O27" s="24"/>
      <c r="P27" s="18"/>
      <c r="Q27" s="21"/>
      <c r="R27" s="18"/>
      <c r="S27" s="21"/>
      <c r="T27" s="18"/>
      <c r="U27" s="21"/>
      <c r="V27" s="18"/>
      <c r="W27" s="21"/>
      <c r="X27" s="19"/>
      <c r="Y27" s="19"/>
    </row>
    <row r="28" spans="1:38" s="30" customFormat="1" x14ac:dyDescent="0.25">
      <c r="A28" s="81" t="s">
        <v>17</v>
      </c>
      <c r="B28" s="81"/>
      <c r="C28" s="81"/>
      <c r="D28" s="81"/>
      <c r="E28" s="81"/>
      <c r="F28" s="81"/>
      <c r="G28" s="81"/>
      <c r="H28" s="25"/>
      <c r="I28" s="26"/>
      <c r="J28" s="25"/>
      <c r="K28" s="26"/>
      <c r="L28" s="25"/>
      <c r="M28" s="26"/>
      <c r="N28" s="27"/>
      <c r="O28" s="28"/>
      <c r="P28" s="13"/>
      <c r="Q28" s="27"/>
      <c r="R28" s="13"/>
      <c r="S28" s="27"/>
      <c r="T28" s="13"/>
      <c r="U28" s="27"/>
      <c r="V28" s="13"/>
      <c r="W28" s="27"/>
      <c r="X28" s="29"/>
      <c r="Y28" s="29"/>
    </row>
    <row r="29" spans="1:38" x14ac:dyDescent="0.25">
      <c r="L29" s="56"/>
      <c r="X29" s="15"/>
    </row>
    <row r="30" spans="1:38" x14ac:dyDescent="0.25">
      <c r="E30" s="56"/>
      <c r="H30" s="56"/>
    </row>
  </sheetData>
  <mergeCells count="28">
    <mergeCell ref="A28:G28"/>
    <mergeCell ref="A1:B1"/>
    <mergeCell ref="A2:M2"/>
    <mergeCell ref="B4:C5"/>
    <mergeCell ref="D4:M4"/>
    <mergeCell ref="D5:E5"/>
    <mergeCell ref="F5:G5"/>
    <mergeCell ref="H5:I5"/>
    <mergeCell ref="J5:K5"/>
    <mergeCell ref="L5:M5"/>
    <mergeCell ref="B3:M3"/>
    <mergeCell ref="N3:Y3"/>
    <mergeCell ref="A3:A5"/>
    <mergeCell ref="N4:O5"/>
    <mergeCell ref="P4:Y4"/>
    <mergeCell ref="P5:Q5"/>
    <mergeCell ref="R5:S5"/>
    <mergeCell ref="T5:U5"/>
    <mergeCell ref="V5:W5"/>
    <mergeCell ref="X5:Y5"/>
    <mergeCell ref="Z3:AK3"/>
    <mergeCell ref="Z4:AA5"/>
    <mergeCell ref="AB4:AK4"/>
    <mergeCell ref="AB5:AC5"/>
    <mergeCell ref="AD5:AE5"/>
    <mergeCell ref="AF5:AG5"/>
    <mergeCell ref="AH5:AI5"/>
    <mergeCell ref="AJ5:AK5"/>
  </mergeCells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abSelected="1" zoomScaleNormal="100" workbookViewId="0">
      <pane xSplit="1" ySplit="6" topLeftCell="T7" activePane="bottomRight" state="frozen"/>
      <selection pane="topRight" activeCell="B1" sqref="B1"/>
      <selection pane="bottomLeft" activeCell="A7" sqref="A7"/>
      <selection pane="bottomRight" activeCell="AB8" sqref="AB8"/>
    </sheetView>
  </sheetViews>
  <sheetFormatPr defaultColWidth="9.140625" defaultRowHeight="15.75" x14ac:dyDescent="0.25"/>
  <cols>
    <col min="1" max="1" width="38.85546875" style="2" customWidth="1"/>
    <col min="2" max="2" width="12.7109375" style="15" customWidth="1"/>
    <col min="3" max="3" width="9" style="2" customWidth="1"/>
    <col min="4" max="4" width="12.7109375" style="15" customWidth="1"/>
    <col min="5" max="5" width="9.5703125" style="2" customWidth="1"/>
    <col min="6" max="6" width="12.7109375" style="15" customWidth="1"/>
    <col min="7" max="7" width="9.5703125" style="2" customWidth="1"/>
    <col min="8" max="8" width="11.42578125" style="15" customWidth="1"/>
    <col min="9" max="9" width="8.85546875" style="2" customWidth="1"/>
    <col min="10" max="10" width="11.42578125" style="15" customWidth="1"/>
    <col min="11" max="11" width="8.28515625" style="2" customWidth="1"/>
    <col min="12" max="12" width="11.42578125" style="15" customWidth="1"/>
    <col min="13" max="13" width="10.140625" style="2" customWidth="1"/>
    <col min="14" max="14" width="13.42578125" style="15" customWidth="1"/>
    <col min="15" max="15" width="11.28515625" style="2" customWidth="1"/>
    <col min="16" max="16" width="12.42578125" style="15" customWidth="1"/>
    <col min="17" max="17" width="11.28515625" style="2" customWidth="1"/>
    <col min="18" max="18" width="12.42578125" style="15" customWidth="1"/>
    <col min="19" max="19" width="11.28515625" style="2" customWidth="1"/>
    <col min="20" max="20" width="11.28515625" style="15" customWidth="1"/>
    <col min="21" max="21" width="11.28515625" style="2" customWidth="1"/>
    <col min="22" max="22" width="11.28515625" style="15" customWidth="1"/>
    <col min="23" max="23" width="11.28515625" style="2" customWidth="1"/>
    <col min="24" max="24" width="11.28515625" style="15" customWidth="1"/>
    <col min="25" max="25" width="11.28515625" style="2" customWidth="1"/>
    <col min="26" max="26" width="11.28515625" style="2" hidden="1" customWidth="1"/>
    <col min="27" max="27" width="10.7109375" style="13" customWidth="1"/>
    <col min="28" max="16384" width="9.140625" style="2"/>
  </cols>
  <sheetData>
    <row r="1" spans="1:38" ht="33" customHeight="1" x14ac:dyDescent="0.25">
      <c r="A1" s="14" t="s">
        <v>4</v>
      </c>
    </row>
    <row r="2" spans="1:38" s="31" customFormat="1" ht="30" customHeight="1" x14ac:dyDescent="0.25">
      <c r="A2" s="88" t="s">
        <v>38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42"/>
      <c r="P2" s="42"/>
      <c r="R2" s="42"/>
      <c r="T2" s="42"/>
      <c r="V2" s="42"/>
      <c r="X2" s="42"/>
      <c r="AA2" s="60"/>
    </row>
    <row r="3" spans="1:38" s="31" customFormat="1" ht="30" customHeight="1" x14ac:dyDescent="0.25">
      <c r="A3" s="41"/>
      <c r="B3" s="89">
        <v>2020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  <c r="N3" s="85">
        <v>2021</v>
      </c>
      <c r="O3" s="86"/>
      <c r="P3" s="86"/>
      <c r="Q3" s="86"/>
      <c r="R3" s="86"/>
      <c r="S3" s="86"/>
      <c r="T3" s="86"/>
      <c r="U3" s="86"/>
      <c r="V3" s="86"/>
      <c r="W3" s="86"/>
      <c r="X3" s="86"/>
      <c r="Y3" s="87"/>
      <c r="AA3" s="85">
        <v>2022</v>
      </c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7"/>
    </row>
    <row r="4" spans="1:38" x14ac:dyDescent="0.25">
      <c r="A4" s="9"/>
      <c r="B4" s="70" t="s">
        <v>7</v>
      </c>
      <c r="C4" s="71"/>
      <c r="D4" s="74" t="s">
        <v>8</v>
      </c>
      <c r="E4" s="75"/>
      <c r="F4" s="75"/>
      <c r="G4" s="75"/>
      <c r="H4" s="75"/>
      <c r="I4" s="75"/>
      <c r="J4" s="75"/>
      <c r="K4" s="75"/>
      <c r="L4" s="75"/>
      <c r="M4" s="76"/>
      <c r="N4" s="70" t="s">
        <v>7</v>
      </c>
      <c r="O4" s="71"/>
      <c r="P4" s="74" t="s">
        <v>8</v>
      </c>
      <c r="Q4" s="75"/>
      <c r="R4" s="75"/>
      <c r="S4" s="75"/>
      <c r="T4" s="75"/>
      <c r="U4" s="75"/>
      <c r="V4" s="75"/>
      <c r="W4" s="75"/>
      <c r="X4" s="75"/>
      <c r="Y4" s="76"/>
      <c r="AA4" s="70" t="s">
        <v>7</v>
      </c>
      <c r="AB4" s="71"/>
      <c r="AC4" s="74" t="s">
        <v>8</v>
      </c>
      <c r="AD4" s="75"/>
      <c r="AE4" s="75"/>
      <c r="AF4" s="75"/>
      <c r="AG4" s="75"/>
      <c r="AH4" s="75"/>
      <c r="AI4" s="75"/>
      <c r="AJ4" s="75"/>
      <c r="AK4" s="75"/>
      <c r="AL4" s="76"/>
    </row>
    <row r="5" spans="1:38" ht="28.5" customHeight="1" x14ac:dyDescent="0.25">
      <c r="A5" s="11"/>
      <c r="B5" s="72"/>
      <c r="C5" s="73"/>
      <c r="D5" s="77" t="s">
        <v>9</v>
      </c>
      <c r="E5" s="78"/>
      <c r="F5" s="77" t="s">
        <v>10</v>
      </c>
      <c r="G5" s="78"/>
      <c r="H5" s="77" t="s">
        <v>11</v>
      </c>
      <c r="I5" s="78"/>
      <c r="J5" s="77" t="s">
        <v>12</v>
      </c>
      <c r="K5" s="78"/>
      <c r="L5" s="77" t="s">
        <v>13</v>
      </c>
      <c r="M5" s="78"/>
      <c r="N5" s="72"/>
      <c r="O5" s="73"/>
      <c r="P5" s="77" t="s">
        <v>9</v>
      </c>
      <c r="Q5" s="78"/>
      <c r="R5" s="77" t="s">
        <v>10</v>
      </c>
      <c r="S5" s="78"/>
      <c r="T5" s="77" t="s">
        <v>11</v>
      </c>
      <c r="U5" s="78"/>
      <c r="V5" s="77" t="s">
        <v>12</v>
      </c>
      <c r="W5" s="78"/>
      <c r="X5" s="77" t="s">
        <v>13</v>
      </c>
      <c r="Y5" s="78"/>
      <c r="AA5" s="72"/>
      <c r="AB5" s="73"/>
      <c r="AC5" s="77" t="s">
        <v>9</v>
      </c>
      <c r="AD5" s="78"/>
      <c r="AE5" s="77" t="s">
        <v>10</v>
      </c>
      <c r="AF5" s="78"/>
      <c r="AG5" s="77" t="s">
        <v>11</v>
      </c>
      <c r="AH5" s="78"/>
      <c r="AI5" s="77" t="s">
        <v>12</v>
      </c>
      <c r="AJ5" s="78"/>
      <c r="AK5" s="77" t="s">
        <v>13</v>
      </c>
      <c r="AL5" s="78"/>
    </row>
    <row r="6" spans="1:38" ht="31.5" x14ac:dyDescent="0.25">
      <c r="A6" s="12"/>
      <c r="B6" s="16" t="s">
        <v>14</v>
      </c>
      <c r="C6" s="17" t="s">
        <v>15</v>
      </c>
      <c r="D6" s="16" t="s">
        <v>14</v>
      </c>
      <c r="E6" s="17" t="s">
        <v>15</v>
      </c>
      <c r="F6" s="16" t="s">
        <v>14</v>
      </c>
      <c r="G6" s="17" t="s">
        <v>15</v>
      </c>
      <c r="H6" s="16" t="s">
        <v>14</v>
      </c>
      <c r="I6" s="17" t="s">
        <v>15</v>
      </c>
      <c r="J6" s="16" t="s">
        <v>14</v>
      </c>
      <c r="K6" s="17" t="s">
        <v>15</v>
      </c>
      <c r="L6" s="16" t="s">
        <v>14</v>
      </c>
      <c r="M6" s="17" t="s">
        <v>15</v>
      </c>
      <c r="N6" s="16" t="s">
        <v>14</v>
      </c>
      <c r="O6" s="17" t="s">
        <v>15</v>
      </c>
      <c r="P6" s="16" t="s">
        <v>14</v>
      </c>
      <c r="Q6" s="17" t="s">
        <v>15</v>
      </c>
      <c r="R6" s="16" t="s">
        <v>14</v>
      </c>
      <c r="S6" s="17" t="s">
        <v>15</v>
      </c>
      <c r="T6" s="16" t="s">
        <v>14</v>
      </c>
      <c r="U6" s="17" t="s">
        <v>15</v>
      </c>
      <c r="V6" s="16" t="s">
        <v>14</v>
      </c>
      <c r="W6" s="17" t="s">
        <v>15</v>
      </c>
      <c r="X6" s="16" t="s">
        <v>14</v>
      </c>
      <c r="Y6" s="17" t="s">
        <v>15</v>
      </c>
      <c r="AA6" s="16" t="s">
        <v>14</v>
      </c>
      <c r="AB6" s="17" t="s">
        <v>15</v>
      </c>
      <c r="AC6" s="16" t="s">
        <v>14</v>
      </c>
      <c r="AD6" s="17" t="s">
        <v>15</v>
      </c>
      <c r="AE6" s="16" t="s">
        <v>14</v>
      </c>
      <c r="AF6" s="17" t="s">
        <v>15</v>
      </c>
      <c r="AG6" s="16" t="s">
        <v>14</v>
      </c>
      <c r="AH6" s="17" t="s">
        <v>15</v>
      </c>
      <c r="AI6" s="16" t="s">
        <v>14</v>
      </c>
      <c r="AJ6" s="17" t="s">
        <v>15</v>
      </c>
      <c r="AK6" s="16" t="s">
        <v>14</v>
      </c>
      <c r="AL6" s="17" t="s">
        <v>15</v>
      </c>
    </row>
    <row r="7" spans="1:38" s="3" customFormat="1" x14ac:dyDescent="0.25">
      <c r="A7" s="38" t="s">
        <v>1</v>
      </c>
      <c r="B7" s="59">
        <v>264620</v>
      </c>
      <c r="C7" s="59">
        <v>100</v>
      </c>
      <c r="D7" s="59">
        <v>108780</v>
      </c>
      <c r="E7" s="57">
        <v>41.10800393016401</v>
      </c>
      <c r="F7" s="59">
        <v>72424</v>
      </c>
      <c r="G7" s="57">
        <v>27.369057516438666</v>
      </c>
      <c r="H7" s="59">
        <v>56473</v>
      </c>
      <c r="I7" s="57">
        <v>21.341168467991835</v>
      </c>
      <c r="J7" s="59">
        <v>26353</v>
      </c>
      <c r="K7" s="57">
        <v>9.9588088579850353</v>
      </c>
      <c r="L7" s="59">
        <v>590</v>
      </c>
      <c r="M7" s="57">
        <v>0.22296122742045196</v>
      </c>
      <c r="N7" s="59">
        <v>274335</v>
      </c>
      <c r="O7" s="54">
        <v>100</v>
      </c>
      <c r="P7" s="59">
        <v>110777</v>
      </c>
      <c r="Q7" s="57">
        <v>40.38019210089854</v>
      </c>
      <c r="R7" s="59">
        <v>74283</v>
      </c>
      <c r="S7" s="57">
        <v>27.077478265624144</v>
      </c>
      <c r="T7" s="59">
        <v>61321</v>
      </c>
      <c r="U7" s="57">
        <v>22.352598100862085</v>
      </c>
      <c r="V7" s="59">
        <v>26730</v>
      </c>
      <c r="W7" s="57">
        <v>9.743561703756356</v>
      </c>
      <c r="X7" s="59">
        <v>1225</v>
      </c>
      <c r="Y7" s="57">
        <v>0.44653434669291198</v>
      </c>
      <c r="AA7" s="59">
        <v>287598.59999999998</v>
      </c>
      <c r="AB7" s="54">
        <v>100</v>
      </c>
      <c r="AC7" s="59">
        <v>117281.7</v>
      </c>
      <c r="AD7" s="57">
        <f>(AC7/AA7)*100</f>
        <v>40.779649135983284</v>
      </c>
      <c r="AE7" s="59">
        <v>77381.100000000006</v>
      </c>
      <c r="AF7" s="57">
        <f>(AE7/AA7)*100</f>
        <v>26.905937650600531</v>
      </c>
      <c r="AG7" s="59">
        <v>65129.7</v>
      </c>
      <c r="AH7" s="57">
        <f>(AG7/AA7)*100</f>
        <v>22.646042087826576</v>
      </c>
      <c r="AI7" s="59">
        <v>26475.3</v>
      </c>
      <c r="AJ7" s="57">
        <f>(AI7/AA7)*100</f>
        <v>9.2056428647427353</v>
      </c>
      <c r="AK7" s="59">
        <v>1330.9</v>
      </c>
      <c r="AL7" s="57">
        <f>(AK7/AA7)*100</f>
        <v>0.4627630315307516</v>
      </c>
    </row>
    <row r="8" spans="1:38" s="3" customFormat="1" ht="31.5" x14ac:dyDescent="0.25">
      <c r="A8" s="39" t="s">
        <v>18</v>
      </c>
      <c r="B8" s="58">
        <v>2507</v>
      </c>
      <c r="C8" s="58">
        <v>100</v>
      </c>
      <c r="D8" s="58" t="s">
        <v>43</v>
      </c>
      <c r="E8" s="53" t="s">
        <v>44</v>
      </c>
      <c r="F8" s="58">
        <v>1086</v>
      </c>
      <c r="G8" s="53">
        <v>43.31870761866773</v>
      </c>
      <c r="H8" s="58">
        <v>715</v>
      </c>
      <c r="I8" s="53">
        <v>28.520143597925806</v>
      </c>
      <c r="J8" s="58">
        <v>369</v>
      </c>
      <c r="K8" s="53">
        <v>14.718787395293178</v>
      </c>
      <c r="L8" s="58" t="s">
        <v>43</v>
      </c>
      <c r="M8" s="53" t="s">
        <v>44</v>
      </c>
      <c r="N8" s="58">
        <v>2842</v>
      </c>
      <c r="O8" s="55">
        <v>100</v>
      </c>
      <c r="P8" s="58">
        <v>356</v>
      </c>
      <c r="Q8" s="53">
        <v>12.526389866291343</v>
      </c>
      <c r="R8" s="58">
        <v>1082</v>
      </c>
      <c r="S8" s="53">
        <v>38.071780436312459</v>
      </c>
      <c r="T8" s="58">
        <v>886</v>
      </c>
      <c r="U8" s="53">
        <v>31.175228712174523</v>
      </c>
      <c r="V8" s="58">
        <v>515</v>
      </c>
      <c r="W8" s="53">
        <v>18.121041520056298</v>
      </c>
      <c r="X8" s="58" t="s">
        <v>43</v>
      </c>
      <c r="Y8" s="53" t="s">
        <v>44</v>
      </c>
      <c r="AA8" s="58">
        <v>2968.5</v>
      </c>
      <c r="AB8" s="55">
        <v>100</v>
      </c>
      <c r="AC8" s="58">
        <v>360</v>
      </c>
      <c r="AD8" s="53">
        <f>(AC8/AA8)*100</f>
        <v>12.127337038908539</v>
      </c>
      <c r="AE8" s="58">
        <v>1114.7</v>
      </c>
      <c r="AF8" s="53">
        <f>(AE8/AA8)*100</f>
        <v>37.550951659087083</v>
      </c>
      <c r="AG8" s="58">
        <v>1038.5</v>
      </c>
      <c r="AH8" s="53">
        <f>(AG8/AA8)*100</f>
        <v>34.983998652518103</v>
      </c>
      <c r="AI8" s="58">
        <v>453.6</v>
      </c>
      <c r="AJ8" s="53">
        <f>(AI8/AA8)*100</f>
        <v>15.280444669024762</v>
      </c>
      <c r="AK8" s="58" t="s">
        <v>43</v>
      </c>
      <c r="AL8" s="53" t="s">
        <v>44</v>
      </c>
    </row>
    <row r="9" spans="1:38" s="3" customFormat="1" x14ac:dyDescent="0.25">
      <c r="A9" s="39" t="s">
        <v>19</v>
      </c>
      <c r="B9" s="58" t="s">
        <v>43</v>
      </c>
      <c r="C9" s="58">
        <v>100</v>
      </c>
      <c r="D9" s="58" t="s">
        <v>44</v>
      </c>
      <c r="E9" s="53" t="s">
        <v>44</v>
      </c>
      <c r="F9" s="58" t="s">
        <v>44</v>
      </c>
      <c r="G9" s="53" t="s">
        <v>44</v>
      </c>
      <c r="H9" s="58" t="s">
        <v>43</v>
      </c>
      <c r="I9" s="53" t="s">
        <v>44</v>
      </c>
      <c r="J9" s="58" t="s">
        <v>43</v>
      </c>
      <c r="K9" s="53" t="s">
        <v>44</v>
      </c>
      <c r="L9" s="58" t="s">
        <v>43</v>
      </c>
      <c r="M9" s="53" t="s">
        <v>44</v>
      </c>
      <c r="N9" s="58" t="s">
        <v>43</v>
      </c>
      <c r="O9" s="55" t="s">
        <v>44</v>
      </c>
      <c r="P9" s="58" t="s">
        <v>44</v>
      </c>
      <c r="Q9" s="53" t="s">
        <v>44</v>
      </c>
      <c r="R9" s="58" t="s">
        <v>44</v>
      </c>
      <c r="S9" s="53" t="s">
        <v>44</v>
      </c>
      <c r="T9" s="58" t="s">
        <v>43</v>
      </c>
      <c r="U9" s="53" t="s">
        <v>44</v>
      </c>
      <c r="V9" s="58" t="s">
        <v>43</v>
      </c>
      <c r="W9" s="53" t="s">
        <v>44</v>
      </c>
      <c r="X9" s="58" t="s">
        <v>44</v>
      </c>
      <c r="Y9" s="53" t="s">
        <v>44</v>
      </c>
      <c r="AA9" s="58" t="s">
        <v>43</v>
      </c>
      <c r="AB9" s="55" t="s">
        <v>44</v>
      </c>
      <c r="AC9" s="58" t="s">
        <v>44</v>
      </c>
      <c r="AD9" s="53" t="s">
        <v>44</v>
      </c>
      <c r="AE9" s="58" t="s">
        <v>44</v>
      </c>
      <c r="AF9" s="53" t="s">
        <v>44</v>
      </c>
      <c r="AG9" s="58" t="s">
        <v>43</v>
      </c>
      <c r="AH9" s="53" t="s">
        <v>44</v>
      </c>
      <c r="AI9" s="58" t="s">
        <v>43</v>
      </c>
      <c r="AJ9" s="53" t="s">
        <v>44</v>
      </c>
      <c r="AK9" s="58" t="s">
        <v>44</v>
      </c>
      <c r="AL9" s="53" t="s">
        <v>44</v>
      </c>
    </row>
    <row r="10" spans="1:38" s="3" customFormat="1" x14ac:dyDescent="0.25">
      <c r="A10" s="39" t="s">
        <v>20</v>
      </c>
      <c r="B10" s="58">
        <v>17</v>
      </c>
      <c r="C10" s="58">
        <v>100</v>
      </c>
      <c r="D10" s="58" t="s">
        <v>43</v>
      </c>
      <c r="E10" s="53" t="s">
        <v>44</v>
      </c>
      <c r="F10" s="58" t="s">
        <v>44</v>
      </c>
      <c r="G10" s="53" t="s">
        <v>44</v>
      </c>
      <c r="H10" s="58" t="s">
        <v>43</v>
      </c>
      <c r="I10" s="53" t="s">
        <v>44</v>
      </c>
      <c r="J10" s="58" t="s">
        <v>43</v>
      </c>
      <c r="K10" s="53" t="s">
        <v>44</v>
      </c>
      <c r="L10" s="58" t="s">
        <v>44</v>
      </c>
      <c r="M10" s="53" t="s">
        <v>44</v>
      </c>
      <c r="N10" s="58">
        <v>17</v>
      </c>
      <c r="O10" s="55">
        <v>100</v>
      </c>
      <c r="P10" s="58" t="s">
        <v>43</v>
      </c>
      <c r="Q10" s="53" t="s">
        <v>44</v>
      </c>
      <c r="R10" s="58" t="s">
        <v>44</v>
      </c>
      <c r="S10" s="53" t="s">
        <v>44</v>
      </c>
      <c r="T10" s="58">
        <v>11</v>
      </c>
      <c r="U10" s="53">
        <v>64.705882352941174</v>
      </c>
      <c r="V10" s="58" t="s">
        <v>43</v>
      </c>
      <c r="W10" s="53" t="s">
        <v>44</v>
      </c>
      <c r="X10" s="58" t="s">
        <v>44</v>
      </c>
      <c r="Y10" s="53" t="s">
        <v>44</v>
      </c>
      <c r="AA10" s="58">
        <v>17.399999999999999</v>
      </c>
      <c r="AB10" s="55">
        <v>100</v>
      </c>
      <c r="AC10" s="58" t="s">
        <v>43</v>
      </c>
      <c r="AD10" s="53" t="s">
        <v>44</v>
      </c>
      <c r="AE10" s="58" t="s">
        <v>44</v>
      </c>
      <c r="AF10" s="53" t="s">
        <v>44</v>
      </c>
      <c r="AG10" s="58">
        <v>11.6</v>
      </c>
      <c r="AH10" s="53">
        <f>(AG10/AA10)*100</f>
        <v>66.666666666666671</v>
      </c>
      <c r="AI10" s="58" t="s">
        <v>43</v>
      </c>
      <c r="AJ10" s="53" t="s">
        <v>44</v>
      </c>
      <c r="AK10" s="58" t="s">
        <v>44</v>
      </c>
      <c r="AL10" s="53" t="s">
        <v>44</v>
      </c>
    </row>
    <row r="11" spans="1:38" s="3" customFormat="1" ht="47.25" x14ac:dyDescent="0.25">
      <c r="A11" s="39" t="s">
        <v>21</v>
      </c>
      <c r="B11" s="58" t="s">
        <v>43</v>
      </c>
      <c r="C11" s="58">
        <v>100</v>
      </c>
      <c r="D11" s="58" t="s">
        <v>43</v>
      </c>
      <c r="E11" s="53" t="s">
        <v>44</v>
      </c>
      <c r="F11" s="58" t="s">
        <v>43</v>
      </c>
      <c r="G11" s="53" t="s">
        <v>44</v>
      </c>
      <c r="H11" s="58" t="s">
        <v>43</v>
      </c>
      <c r="I11" s="53" t="s">
        <v>44</v>
      </c>
      <c r="J11" s="58" t="s">
        <v>43</v>
      </c>
      <c r="K11" s="53" t="s">
        <v>44</v>
      </c>
      <c r="L11" s="58" t="s">
        <v>43</v>
      </c>
      <c r="M11" s="53" t="s">
        <v>44</v>
      </c>
      <c r="N11" s="58" t="s">
        <v>43</v>
      </c>
      <c r="O11" s="55" t="s">
        <v>44</v>
      </c>
      <c r="P11" s="58" t="s">
        <v>43</v>
      </c>
      <c r="Q11" s="53" t="s">
        <v>44</v>
      </c>
      <c r="R11" s="58" t="s">
        <v>43</v>
      </c>
      <c r="S11" s="53" t="s">
        <v>44</v>
      </c>
      <c r="T11" s="58" t="s">
        <v>43</v>
      </c>
      <c r="U11" s="53" t="s">
        <v>44</v>
      </c>
      <c r="V11" s="58" t="s">
        <v>43</v>
      </c>
      <c r="W11" s="53" t="s">
        <v>44</v>
      </c>
      <c r="X11" s="58" t="s">
        <v>44</v>
      </c>
      <c r="Y11" s="53" t="s">
        <v>44</v>
      </c>
      <c r="AA11" s="58" t="s">
        <v>43</v>
      </c>
      <c r="AB11" s="55" t="s">
        <v>44</v>
      </c>
      <c r="AC11" s="58" t="s">
        <v>43</v>
      </c>
      <c r="AD11" s="53" t="s">
        <v>44</v>
      </c>
      <c r="AE11" s="58" t="s">
        <v>43</v>
      </c>
      <c r="AF11" s="53" t="s">
        <v>44</v>
      </c>
      <c r="AG11" s="58" t="s">
        <v>43</v>
      </c>
      <c r="AH11" s="53" t="s">
        <v>44</v>
      </c>
      <c r="AI11" s="58" t="s">
        <v>43</v>
      </c>
      <c r="AJ11" s="53" t="s">
        <v>44</v>
      </c>
      <c r="AK11" s="58" t="s">
        <v>44</v>
      </c>
      <c r="AL11" s="53" t="s">
        <v>44</v>
      </c>
    </row>
    <row r="12" spans="1:38" s="3" customFormat="1" ht="63" x14ac:dyDescent="0.25">
      <c r="A12" s="39" t="s">
        <v>22</v>
      </c>
      <c r="B12" s="58" t="s">
        <v>43</v>
      </c>
      <c r="C12" s="58">
        <v>100</v>
      </c>
      <c r="D12" s="58" t="s">
        <v>44</v>
      </c>
      <c r="E12" s="53" t="s">
        <v>44</v>
      </c>
      <c r="F12" s="58" t="s">
        <v>43</v>
      </c>
      <c r="G12" s="53" t="s">
        <v>44</v>
      </c>
      <c r="H12" s="58" t="s">
        <v>43</v>
      </c>
      <c r="I12" s="53" t="s">
        <v>44</v>
      </c>
      <c r="J12" s="58" t="s">
        <v>43</v>
      </c>
      <c r="K12" s="53" t="s">
        <v>44</v>
      </c>
      <c r="L12" s="58" t="s">
        <v>43</v>
      </c>
      <c r="M12" s="53" t="s">
        <v>44</v>
      </c>
      <c r="N12" s="58" t="s">
        <v>44</v>
      </c>
      <c r="O12" s="55" t="s">
        <v>44</v>
      </c>
      <c r="P12" s="58" t="s">
        <v>44</v>
      </c>
      <c r="Q12" s="53" t="s">
        <v>44</v>
      </c>
      <c r="R12" s="58" t="s">
        <v>44</v>
      </c>
      <c r="S12" s="53" t="s">
        <v>44</v>
      </c>
      <c r="T12" s="58" t="s">
        <v>44</v>
      </c>
      <c r="U12" s="53" t="s">
        <v>44</v>
      </c>
      <c r="V12" s="58" t="s">
        <v>44</v>
      </c>
      <c r="W12" s="53" t="s">
        <v>44</v>
      </c>
      <c r="X12" s="58" t="s">
        <v>44</v>
      </c>
      <c r="Y12" s="53" t="s">
        <v>44</v>
      </c>
      <c r="AA12" s="58" t="s">
        <v>44</v>
      </c>
      <c r="AB12" s="55" t="s">
        <v>44</v>
      </c>
      <c r="AC12" s="58" t="s">
        <v>44</v>
      </c>
      <c r="AD12" s="53" t="s">
        <v>44</v>
      </c>
      <c r="AE12" s="58" t="s">
        <v>44</v>
      </c>
      <c r="AF12" s="53" t="s">
        <v>44</v>
      </c>
      <c r="AG12" s="58" t="s">
        <v>44</v>
      </c>
      <c r="AH12" s="53" t="s">
        <v>44</v>
      </c>
      <c r="AI12" s="58" t="s">
        <v>44</v>
      </c>
      <c r="AJ12" s="53" t="s">
        <v>44</v>
      </c>
      <c r="AK12" s="58" t="s">
        <v>44</v>
      </c>
      <c r="AL12" s="53" t="s">
        <v>44</v>
      </c>
    </row>
    <row r="13" spans="1:38" s="3" customFormat="1" x14ac:dyDescent="0.25">
      <c r="A13" s="39" t="s">
        <v>23</v>
      </c>
      <c r="B13" s="58" t="s">
        <v>43</v>
      </c>
      <c r="C13" s="58">
        <v>100</v>
      </c>
      <c r="D13" s="58" t="s">
        <v>43</v>
      </c>
      <c r="E13" s="53" t="s">
        <v>44</v>
      </c>
      <c r="F13" s="58" t="s">
        <v>43</v>
      </c>
      <c r="G13" s="53" t="s">
        <v>44</v>
      </c>
      <c r="H13" s="58" t="s">
        <v>43</v>
      </c>
      <c r="I13" s="53" t="s">
        <v>44</v>
      </c>
      <c r="J13" s="58" t="s">
        <v>43</v>
      </c>
      <c r="K13" s="53" t="s">
        <v>44</v>
      </c>
      <c r="L13" s="58" t="s">
        <v>43</v>
      </c>
      <c r="M13" s="53" t="s">
        <v>44</v>
      </c>
      <c r="N13" s="58" t="s">
        <v>43</v>
      </c>
      <c r="O13" s="55" t="s">
        <v>44</v>
      </c>
      <c r="P13" s="58" t="s">
        <v>43</v>
      </c>
      <c r="Q13" s="53" t="s">
        <v>44</v>
      </c>
      <c r="R13" s="58" t="s">
        <v>43</v>
      </c>
      <c r="S13" s="53" t="s">
        <v>44</v>
      </c>
      <c r="T13" s="58" t="s">
        <v>43</v>
      </c>
      <c r="U13" s="53" t="s">
        <v>44</v>
      </c>
      <c r="V13" s="58" t="s">
        <v>43</v>
      </c>
      <c r="W13" s="53" t="s">
        <v>44</v>
      </c>
      <c r="X13" s="58" t="s">
        <v>43</v>
      </c>
      <c r="Y13" s="53" t="s">
        <v>44</v>
      </c>
      <c r="AA13" s="58" t="s">
        <v>43</v>
      </c>
      <c r="AB13" s="55" t="s">
        <v>44</v>
      </c>
      <c r="AC13" s="58" t="s">
        <v>43</v>
      </c>
      <c r="AD13" s="53" t="s">
        <v>44</v>
      </c>
      <c r="AE13" s="58" t="s">
        <v>43</v>
      </c>
      <c r="AF13" s="53" t="s">
        <v>44</v>
      </c>
      <c r="AG13" s="58" t="s">
        <v>43</v>
      </c>
      <c r="AH13" s="53" t="s">
        <v>44</v>
      </c>
      <c r="AI13" s="58" t="s">
        <v>43</v>
      </c>
      <c r="AJ13" s="53" t="s">
        <v>44</v>
      </c>
      <c r="AK13" s="58" t="s">
        <v>43</v>
      </c>
      <c r="AL13" s="53" t="s">
        <v>44</v>
      </c>
    </row>
    <row r="14" spans="1:38" s="3" customFormat="1" ht="47.25" x14ac:dyDescent="0.25">
      <c r="A14" s="39" t="s">
        <v>24</v>
      </c>
      <c r="B14" s="58">
        <v>144</v>
      </c>
      <c r="C14" s="58">
        <v>100</v>
      </c>
      <c r="D14" s="58">
        <v>73</v>
      </c>
      <c r="E14" s="53">
        <v>50.694444444444443</v>
      </c>
      <c r="F14" s="58" t="s">
        <v>43</v>
      </c>
      <c r="G14" s="53" t="s">
        <v>44</v>
      </c>
      <c r="H14" s="58" t="s">
        <v>43</v>
      </c>
      <c r="I14" s="53" t="s">
        <v>44</v>
      </c>
      <c r="J14" s="58">
        <v>28</v>
      </c>
      <c r="K14" s="53">
        <v>19.444444444444446</v>
      </c>
      <c r="L14" s="58" t="s">
        <v>44</v>
      </c>
      <c r="M14" s="53" t="s">
        <v>44</v>
      </c>
      <c r="N14" s="58">
        <v>159</v>
      </c>
      <c r="O14" s="55">
        <v>100</v>
      </c>
      <c r="P14" s="58">
        <v>81</v>
      </c>
      <c r="Q14" s="53">
        <v>50.943396226415096</v>
      </c>
      <c r="R14" s="58" t="s">
        <v>43</v>
      </c>
      <c r="S14" s="53" t="s">
        <v>44</v>
      </c>
      <c r="T14" s="58">
        <v>50</v>
      </c>
      <c r="U14" s="53">
        <v>31.446540880503143</v>
      </c>
      <c r="V14" s="58">
        <v>28</v>
      </c>
      <c r="W14" s="53">
        <v>17.610062893081761</v>
      </c>
      <c r="X14" s="58" t="s">
        <v>43</v>
      </c>
      <c r="Y14" s="53" t="s">
        <v>44</v>
      </c>
      <c r="AA14" s="58">
        <v>176.2</v>
      </c>
      <c r="AB14" s="55">
        <v>100</v>
      </c>
      <c r="AC14" s="58">
        <v>86</v>
      </c>
      <c r="AD14" s="53">
        <f t="shared" ref="AD14:AD26" si="0">(AC14/AA14)*100</f>
        <v>48.808172531214531</v>
      </c>
      <c r="AE14" s="58" t="s">
        <v>43</v>
      </c>
      <c r="AF14" s="53" t="s">
        <v>44</v>
      </c>
      <c r="AG14" s="58">
        <v>59.9</v>
      </c>
      <c r="AH14" s="53">
        <f t="shared" ref="AH14:AH26" si="1">(AG14/AA14)*100</f>
        <v>33.995459704880822</v>
      </c>
      <c r="AI14" s="58">
        <v>29.7</v>
      </c>
      <c r="AJ14" s="53">
        <f t="shared" ref="AJ14:AJ26" si="2">(AI14/AA14)*100</f>
        <v>16.855845629965948</v>
      </c>
      <c r="AK14" s="58" t="s">
        <v>44</v>
      </c>
      <c r="AL14" s="53" t="s">
        <v>44</v>
      </c>
    </row>
    <row r="15" spans="1:38" s="3" customFormat="1" x14ac:dyDescent="0.25">
      <c r="A15" s="39" t="s">
        <v>25</v>
      </c>
      <c r="B15" s="58">
        <v>11795</v>
      </c>
      <c r="C15" s="58">
        <v>100</v>
      </c>
      <c r="D15" s="58">
        <v>1788</v>
      </c>
      <c r="E15" s="53">
        <v>15.158965663416701</v>
      </c>
      <c r="F15" s="58">
        <v>9308</v>
      </c>
      <c r="G15" s="53">
        <v>78.914794404408653</v>
      </c>
      <c r="H15" s="58">
        <v>294</v>
      </c>
      <c r="I15" s="53">
        <v>2.4925816023738872</v>
      </c>
      <c r="J15" s="58">
        <v>405</v>
      </c>
      <c r="K15" s="53">
        <v>3.433658329800763</v>
      </c>
      <c r="L15" s="58" t="s">
        <v>43</v>
      </c>
      <c r="M15" s="53" t="s">
        <v>44</v>
      </c>
      <c r="N15" s="58">
        <v>12421</v>
      </c>
      <c r="O15" s="55">
        <v>100</v>
      </c>
      <c r="P15" s="58">
        <v>1767</v>
      </c>
      <c r="Q15" s="53">
        <v>14.22590773689719</v>
      </c>
      <c r="R15" s="58">
        <v>9902</v>
      </c>
      <c r="S15" s="53">
        <v>79.719829321310684</v>
      </c>
      <c r="T15" s="58">
        <v>332</v>
      </c>
      <c r="U15" s="53">
        <v>2.6728926817486518</v>
      </c>
      <c r="V15" s="58">
        <v>419</v>
      </c>
      <c r="W15" s="53">
        <v>3.3733193784719431</v>
      </c>
      <c r="X15" s="58" t="s">
        <v>43</v>
      </c>
      <c r="Y15" s="53" t="s">
        <v>44</v>
      </c>
      <c r="AA15" s="58">
        <v>17473</v>
      </c>
      <c r="AB15" s="55">
        <v>100</v>
      </c>
      <c r="AC15" s="58">
        <v>1941.5</v>
      </c>
      <c r="AD15" s="53">
        <f t="shared" si="0"/>
        <v>11.111429061981342</v>
      </c>
      <c r="AE15" s="58">
        <v>14485</v>
      </c>
      <c r="AF15" s="53">
        <f t="shared" ref="AF15:AF26" si="3">(AE15/AA15)*100</f>
        <v>82.899330395467302</v>
      </c>
      <c r="AG15" s="58">
        <v>467.2</v>
      </c>
      <c r="AH15" s="53">
        <f t="shared" si="1"/>
        <v>2.6738396382990901</v>
      </c>
      <c r="AI15" s="58">
        <v>579.29999999999995</v>
      </c>
      <c r="AJ15" s="53">
        <f t="shared" si="2"/>
        <v>3.3154009042522747</v>
      </c>
      <c r="AK15" s="58" t="s">
        <v>44</v>
      </c>
      <c r="AL15" s="53" t="s">
        <v>44</v>
      </c>
    </row>
    <row r="16" spans="1:38" s="3" customFormat="1" ht="31.5" x14ac:dyDescent="0.25">
      <c r="A16" s="39" t="s">
        <v>26</v>
      </c>
      <c r="B16" s="58">
        <v>86</v>
      </c>
      <c r="C16" s="58">
        <v>100</v>
      </c>
      <c r="D16" s="58">
        <v>36</v>
      </c>
      <c r="E16" s="53">
        <v>41.860465116279073</v>
      </c>
      <c r="F16" s="58">
        <v>45</v>
      </c>
      <c r="G16" s="53">
        <v>52.325581395348841</v>
      </c>
      <c r="H16" s="58">
        <v>4</v>
      </c>
      <c r="I16" s="53">
        <v>4.6511627906976747</v>
      </c>
      <c r="J16" s="58" t="s">
        <v>43</v>
      </c>
      <c r="K16" s="53" t="s">
        <v>44</v>
      </c>
      <c r="L16" s="58" t="s">
        <v>44</v>
      </c>
      <c r="M16" s="53" t="s">
        <v>44</v>
      </c>
      <c r="N16" s="58">
        <v>139</v>
      </c>
      <c r="O16" s="55">
        <v>100</v>
      </c>
      <c r="P16" s="58">
        <v>47</v>
      </c>
      <c r="Q16" s="53">
        <v>33.812949640287769</v>
      </c>
      <c r="R16" s="58">
        <v>79</v>
      </c>
      <c r="S16" s="53">
        <v>56.834532374100718</v>
      </c>
      <c r="T16" s="58">
        <v>11</v>
      </c>
      <c r="U16" s="53">
        <v>7.9136690647482011</v>
      </c>
      <c r="V16" s="58">
        <v>2</v>
      </c>
      <c r="W16" s="53">
        <v>1.4388489208633095</v>
      </c>
      <c r="X16" s="58" t="s">
        <v>44</v>
      </c>
      <c r="Y16" s="53" t="s">
        <v>44</v>
      </c>
      <c r="AA16" s="58">
        <v>128.80000000000001</v>
      </c>
      <c r="AB16" s="55">
        <v>100</v>
      </c>
      <c r="AC16" s="58">
        <v>38.299999999999997</v>
      </c>
      <c r="AD16" s="53">
        <f t="shared" si="0"/>
        <v>29.736024844720493</v>
      </c>
      <c r="AE16" s="58">
        <v>78.7</v>
      </c>
      <c r="AF16" s="53">
        <f t="shared" si="3"/>
        <v>61.102484472049689</v>
      </c>
      <c r="AG16" s="58">
        <v>10.1</v>
      </c>
      <c r="AH16" s="53">
        <f t="shared" si="1"/>
        <v>7.841614906832298</v>
      </c>
      <c r="AI16" s="58" t="s">
        <v>43</v>
      </c>
      <c r="AJ16" s="53" t="s">
        <v>44</v>
      </c>
      <c r="AK16" s="58" t="s">
        <v>44</v>
      </c>
      <c r="AL16" s="53" t="s">
        <v>44</v>
      </c>
    </row>
    <row r="17" spans="1:38" s="3" customFormat="1" ht="31.5" x14ac:dyDescent="0.25">
      <c r="A17" s="39" t="s">
        <v>27</v>
      </c>
      <c r="B17" s="58">
        <v>1163</v>
      </c>
      <c r="C17" s="58">
        <v>100</v>
      </c>
      <c r="D17" s="58">
        <v>233</v>
      </c>
      <c r="E17" s="53">
        <v>20.034393809114359</v>
      </c>
      <c r="F17" s="58">
        <v>27</v>
      </c>
      <c r="G17" s="53">
        <v>2.3215821152192606</v>
      </c>
      <c r="H17" s="58">
        <v>727</v>
      </c>
      <c r="I17" s="53">
        <v>62.510748065348245</v>
      </c>
      <c r="J17" s="58">
        <v>47</v>
      </c>
      <c r="K17" s="53">
        <v>4.041272570937231</v>
      </c>
      <c r="L17" s="58">
        <f>130-1</f>
        <v>129</v>
      </c>
      <c r="M17" s="53">
        <v>11.09200343938091</v>
      </c>
      <c r="N17" s="58">
        <v>1325</v>
      </c>
      <c r="O17" s="55">
        <v>100</v>
      </c>
      <c r="P17" s="58">
        <v>328</v>
      </c>
      <c r="Q17" s="53">
        <v>24.754716981132074</v>
      </c>
      <c r="R17" s="58">
        <v>44</v>
      </c>
      <c r="S17" s="53">
        <v>3.3207547169811322</v>
      </c>
      <c r="T17" s="58">
        <v>765</v>
      </c>
      <c r="U17" s="53">
        <v>57.735849056603769</v>
      </c>
      <c r="V17" s="58">
        <v>54</v>
      </c>
      <c r="W17" s="53">
        <v>4.0754716981132075</v>
      </c>
      <c r="X17" s="58">
        <v>134</v>
      </c>
      <c r="Y17" s="53">
        <v>10.113207547169811</v>
      </c>
      <c r="AA17" s="58">
        <v>1016.7</v>
      </c>
      <c r="AB17" s="55">
        <v>100</v>
      </c>
      <c r="AC17" s="58">
        <v>270.39999999999998</v>
      </c>
      <c r="AD17" s="53">
        <f t="shared" si="0"/>
        <v>26.595849316415855</v>
      </c>
      <c r="AE17" s="58">
        <v>15</v>
      </c>
      <c r="AF17" s="53">
        <f t="shared" si="3"/>
        <v>1.4753614635585717</v>
      </c>
      <c r="AG17" s="58">
        <v>546.79999999999995</v>
      </c>
      <c r="AH17" s="53">
        <f t="shared" si="1"/>
        <v>53.781843218255133</v>
      </c>
      <c r="AI17" s="58">
        <v>45.6</v>
      </c>
      <c r="AJ17" s="53">
        <f t="shared" si="2"/>
        <v>4.4850988492180583</v>
      </c>
      <c r="AK17" s="58">
        <v>138.9</v>
      </c>
      <c r="AL17" s="53">
        <f t="shared" ref="AL17:AL25" si="4">(AK17/AA17)*100</f>
        <v>13.661847152552376</v>
      </c>
    </row>
    <row r="18" spans="1:38" s="3" customFormat="1" ht="31.5" x14ac:dyDescent="0.25">
      <c r="A18" s="39" t="s">
        <v>28</v>
      </c>
      <c r="B18" s="58">
        <v>118</v>
      </c>
      <c r="C18" s="58">
        <v>100</v>
      </c>
      <c r="D18" s="58" t="s">
        <v>43</v>
      </c>
      <c r="E18" s="53" t="s">
        <v>44</v>
      </c>
      <c r="F18" s="58" t="s">
        <v>43</v>
      </c>
      <c r="G18" s="53" t="s">
        <v>44</v>
      </c>
      <c r="H18" s="58">
        <v>17</v>
      </c>
      <c r="I18" s="53">
        <v>14.40677966101695</v>
      </c>
      <c r="J18" s="58">
        <v>66</v>
      </c>
      <c r="K18" s="53">
        <v>55.932203389830505</v>
      </c>
      <c r="L18" s="58" t="s">
        <v>44</v>
      </c>
      <c r="M18" s="53" t="s">
        <v>44</v>
      </c>
      <c r="N18" s="58">
        <v>118</v>
      </c>
      <c r="O18" s="55">
        <v>100</v>
      </c>
      <c r="P18" s="58">
        <v>35</v>
      </c>
      <c r="Q18" s="53">
        <v>29.66101694915254</v>
      </c>
      <c r="R18" s="58" t="s">
        <v>43</v>
      </c>
      <c r="S18" s="53" t="s">
        <v>44</v>
      </c>
      <c r="T18" s="58" t="s">
        <v>43</v>
      </c>
      <c r="U18" s="53" t="s">
        <v>44</v>
      </c>
      <c r="V18" s="58">
        <v>64</v>
      </c>
      <c r="W18" s="53">
        <v>54.237288135593218</v>
      </c>
      <c r="X18" s="58" t="s">
        <v>44</v>
      </c>
      <c r="Y18" s="53" t="s">
        <v>44</v>
      </c>
      <c r="AA18" s="58">
        <v>119.1</v>
      </c>
      <c r="AB18" s="55">
        <v>100</v>
      </c>
      <c r="AC18" s="58">
        <v>35.799999999999997</v>
      </c>
      <c r="AD18" s="53">
        <f t="shared" si="0"/>
        <v>30.058774139378674</v>
      </c>
      <c r="AE18" s="58" t="s">
        <v>43</v>
      </c>
      <c r="AF18" s="53" t="s">
        <v>44</v>
      </c>
      <c r="AG18" s="58">
        <v>12.6</v>
      </c>
      <c r="AH18" s="53">
        <f t="shared" si="1"/>
        <v>10.579345088161208</v>
      </c>
      <c r="AI18" s="58">
        <v>70.099999999999994</v>
      </c>
      <c r="AJ18" s="53">
        <f t="shared" si="2"/>
        <v>58.858102434928625</v>
      </c>
      <c r="AK18" s="58" t="s">
        <v>44</v>
      </c>
      <c r="AL18" s="53" t="s">
        <v>44</v>
      </c>
    </row>
    <row r="19" spans="1:38" s="3" customFormat="1" ht="31.5" x14ac:dyDescent="0.25">
      <c r="A19" s="39" t="s">
        <v>29</v>
      </c>
      <c r="B19" s="58">
        <v>8936</v>
      </c>
      <c r="C19" s="58">
        <v>100</v>
      </c>
      <c r="D19" s="58">
        <v>7676</v>
      </c>
      <c r="E19" s="53">
        <v>85.899731423455677</v>
      </c>
      <c r="F19" s="58">
        <v>839</v>
      </c>
      <c r="G19" s="53">
        <v>9.3889883616830794</v>
      </c>
      <c r="H19" s="58" t="s">
        <v>43</v>
      </c>
      <c r="I19" s="53" t="s">
        <v>44</v>
      </c>
      <c r="J19" s="58">
        <v>122</v>
      </c>
      <c r="K19" s="53">
        <v>1.3652641002685766</v>
      </c>
      <c r="L19" s="58" t="s">
        <v>43</v>
      </c>
      <c r="M19" s="53" t="s">
        <v>44</v>
      </c>
      <c r="N19" s="58">
        <v>8064</v>
      </c>
      <c r="O19" s="55">
        <v>100</v>
      </c>
      <c r="P19" s="58">
        <v>6154</v>
      </c>
      <c r="Q19" s="53">
        <v>76.314484126984127</v>
      </c>
      <c r="R19" s="58">
        <v>1489</v>
      </c>
      <c r="S19" s="53">
        <v>18.464781746031747</v>
      </c>
      <c r="T19" s="58">
        <v>308</v>
      </c>
      <c r="U19" s="53">
        <v>3.8194444444444446</v>
      </c>
      <c r="V19" s="58">
        <v>114</v>
      </c>
      <c r="W19" s="53">
        <v>1.4136904761904763</v>
      </c>
      <c r="X19" s="58" t="s">
        <v>43</v>
      </c>
      <c r="Y19" s="53" t="s">
        <v>44</v>
      </c>
      <c r="AA19" s="58">
        <v>9135</v>
      </c>
      <c r="AB19" s="55">
        <v>100</v>
      </c>
      <c r="AC19" s="58">
        <v>6831.1</v>
      </c>
      <c r="AD19" s="53">
        <f t="shared" si="0"/>
        <v>74.779419813902578</v>
      </c>
      <c r="AE19" s="58">
        <v>2007</v>
      </c>
      <c r="AF19" s="53">
        <f t="shared" si="3"/>
        <v>21.970443349753694</v>
      </c>
      <c r="AG19" s="58">
        <v>183.9</v>
      </c>
      <c r="AH19" s="53">
        <f t="shared" si="1"/>
        <v>2.0131362889983579</v>
      </c>
      <c r="AI19" s="58">
        <v>113</v>
      </c>
      <c r="AJ19" s="53">
        <f t="shared" si="2"/>
        <v>1.2370005473453749</v>
      </c>
      <c r="AK19" s="58" t="s">
        <v>44</v>
      </c>
      <c r="AL19" s="53" t="s">
        <v>44</v>
      </c>
    </row>
    <row r="20" spans="1:38" s="3" customFormat="1" ht="31.5" x14ac:dyDescent="0.25">
      <c r="A20" s="39" t="s">
        <v>30</v>
      </c>
      <c r="B20" s="58">
        <v>36363</v>
      </c>
      <c r="C20" s="58">
        <v>100</v>
      </c>
      <c r="D20" s="58">
        <v>1499</v>
      </c>
      <c r="E20" s="53">
        <v>4.1223221406374613</v>
      </c>
      <c r="F20" s="58">
        <v>32370</v>
      </c>
      <c r="G20" s="53">
        <v>89.019057833512079</v>
      </c>
      <c r="H20" s="58">
        <v>1841</v>
      </c>
      <c r="I20" s="53">
        <v>5.0628385996754943</v>
      </c>
      <c r="J20" s="58">
        <v>645</v>
      </c>
      <c r="K20" s="53">
        <v>1.7737810411682204</v>
      </c>
      <c r="L20" s="58">
        <f>5+3</f>
        <v>8</v>
      </c>
      <c r="M20" s="53">
        <v>2.2000385006737618E-2</v>
      </c>
      <c r="N20" s="58">
        <v>36483</v>
      </c>
      <c r="O20" s="55">
        <v>100</v>
      </c>
      <c r="P20" s="58">
        <v>2152</v>
      </c>
      <c r="Q20" s="53">
        <v>5.8986377216785897</v>
      </c>
      <c r="R20" s="58">
        <v>30519</v>
      </c>
      <c r="S20" s="53">
        <v>83.65266014308034</v>
      </c>
      <c r="T20" s="58" t="s">
        <v>43</v>
      </c>
      <c r="U20" s="53" t="s">
        <v>44</v>
      </c>
      <c r="V20" s="58">
        <v>730</v>
      </c>
      <c r="W20" s="53">
        <v>2.0009319409039827</v>
      </c>
      <c r="X20" s="58">
        <v>511</v>
      </c>
      <c r="Y20" s="53">
        <v>1.4006523586327879</v>
      </c>
      <c r="AA20" s="58">
        <v>38839.300000000003</v>
      </c>
      <c r="AB20" s="55">
        <v>100</v>
      </c>
      <c r="AC20" s="58">
        <v>2437.6</v>
      </c>
      <c r="AD20" s="53">
        <f t="shared" si="0"/>
        <v>6.2761172317729725</v>
      </c>
      <c r="AE20" s="58">
        <v>31442.2</v>
      </c>
      <c r="AF20" s="53">
        <f t="shared" si="3"/>
        <v>80.954600108652826</v>
      </c>
      <c r="AG20" s="58">
        <v>3608.2</v>
      </c>
      <c r="AH20" s="53">
        <f t="shared" si="1"/>
        <v>9.2900747438805524</v>
      </c>
      <c r="AI20" s="58">
        <v>838.7</v>
      </c>
      <c r="AJ20" s="53">
        <f t="shared" si="2"/>
        <v>2.1594106999868687</v>
      </c>
      <c r="AK20" s="58">
        <v>512.6</v>
      </c>
      <c r="AL20" s="53">
        <f t="shared" si="4"/>
        <v>1.3197972157067712</v>
      </c>
    </row>
    <row r="21" spans="1:38" s="3" customFormat="1" ht="47.25" x14ac:dyDescent="0.25">
      <c r="A21" s="39" t="s">
        <v>31</v>
      </c>
      <c r="B21" s="58">
        <v>1051</v>
      </c>
      <c r="C21" s="58">
        <v>100</v>
      </c>
      <c r="D21" s="58">
        <v>376</v>
      </c>
      <c r="E21" s="53">
        <v>35.775451950523312</v>
      </c>
      <c r="F21" s="58">
        <v>60</v>
      </c>
      <c r="G21" s="53">
        <v>5.7088487155090393</v>
      </c>
      <c r="H21" s="58">
        <v>207</v>
      </c>
      <c r="I21" s="53">
        <v>19.695528068506185</v>
      </c>
      <c r="J21" s="58">
        <v>406</v>
      </c>
      <c r="K21" s="53">
        <v>38.629876308277829</v>
      </c>
      <c r="L21" s="58" t="s">
        <v>43</v>
      </c>
      <c r="M21" s="53" t="s">
        <v>44</v>
      </c>
      <c r="N21" s="58">
        <v>1270</v>
      </c>
      <c r="O21" s="55">
        <v>100</v>
      </c>
      <c r="P21" s="58" t="s">
        <v>43</v>
      </c>
      <c r="Q21" s="53" t="s">
        <v>44</v>
      </c>
      <c r="R21" s="58" t="s">
        <v>43</v>
      </c>
      <c r="S21" s="53" t="s">
        <v>44</v>
      </c>
      <c r="T21" s="58" t="s">
        <v>43</v>
      </c>
      <c r="U21" s="53" t="s">
        <v>44</v>
      </c>
      <c r="V21" s="58" t="s">
        <v>43</v>
      </c>
      <c r="W21" s="53" t="s">
        <v>44</v>
      </c>
      <c r="X21" s="58" t="s">
        <v>43</v>
      </c>
      <c r="Y21" s="53" t="s">
        <v>44</v>
      </c>
      <c r="AA21" s="58">
        <v>1572.8</v>
      </c>
      <c r="AB21" s="55">
        <v>100</v>
      </c>
      <c r="AC21" s="58">
        <v>372.7</v>
      </c>
      <c r="AD21" s="53">
        <f t="shared" si="0"/>
        <v>23.696592065106817</v>
      </c>
      <c r="AE21" s="58">
        <v>265.60000000000002</v>
      </c>
      <c r="AF21" s="53">
        <f t="shared" si="3"/>
        <v>16.887080366225842</v>
      </c>
      <c r="AG21" s="58">
        <v>302.60000000000002</v>
      </c>
      <c r="AH21" s="53">
        <f t="shared" si="1"/>
        <v>19.239572736520856</v>
      </c>
      <c r="AI21" s="58">
        <v>612.9</v>
      </c>
      <c r="AJ21" s="53">
        <f t="shared" si="2"/>
        <v>38.968718209562567</v>
      </c>
      <c r="AK21" s="58" t="s">
        <v>43</v>
      </c>
      <c r="AL21" s="53" t="s">
        <v>44</v>
      </c>
    </row>
    <row r="22" spans="1:38" s="3" customFormat="1" ht="47.25" x14ac:dyDescent="0.25">
      <c r="A22" s="39" t="s">
        <v>32</v>
      </c>
      <c r="B22" s="58">
        <v>91625</v>
      </c>
      <c r="C22" s="58">
        <v>100</v>
      </c>
      <c r="D22" s="58">
        <v>26276</v>
      </c>
      <c r="E22" s="53">
        <v>28.677762619372444</v>
      </c>
      <c r="F22" s="58">
        <v>23137</v>
      </c>
      <c r="G22" s="53">
        <v>25.251841746248292</v>
      </c>
      <c r="H22" s="58">
        <v>22712</v>
      </c>
      <c r="I22" s="53">
        <v>24.787994542974079</v>
      </c>
      <c r="J22" s="58">
        <v>19198</v>
      </c>
      <c r="K22" s="53">
        <v>20.952796725784449</v>
      </c>
      <c r="L22" s="58">
        <v>302</v>
      </c>
      <c r="M22" s="53">
        <v>0.32960436562073669</v>
      </c>
      <c r="N22" s="58">
        <v>94069</v>
      </c>
      <c r="O22" s="55">
        <v>100</v>
      </c>
      <c r="P22" s="58" t="s">
        <v>43</v>
      </c>
      <c r="Q22" s="53" t="s">
        <v>44</v>
      </c>
      <c r="R22" s="58" t="s">
        <v>43</v>
      </c>
      <c r="S22" s="53" t="s">
        <v>44</v>
      </c>
      <c r="T22" s="58">
        <v>22533</v>
      </c>
      <c r="U22" s="53">
        <v>23.953693565361597</v>
      </c>
      <c r="V22" s="58" t="s">
        <v>43</v>
      </c>
      <c r="W22" s="53" t="s">
        <v>44</v>
      </c>
      <c r="X22" s="58">
        <v>439.60899999999998</v>
      </c>
      <c r="Y22" s="53">
        <v>0.4673261116839767</v>
      </c>
      <c r="AA22" s="58">
        <v>93826.3</v>
      </c>
      <c r="AB22" s="55">
        <v>100</v>
      </c>
      <c r="AC22" s="58">
        <v>28100.3</v>
      </c>
      <c r="AD22" s="53">
        <f t="shared" si="0"/>
        <v>29.949278613778862</v>
      </c>
      <c r="AE22" s="58">
        <v>21634</v>
      </c>
      <c r="AF22" s="53">
        <f t="shared" si="3"/>
        <v>23.057500935238838</v>
      </c>
      <c r="AG22" s="58">
        <v>25080.7</v>
      </c>
      <c r="AH22" s="53">
        <f t="shared" si="1"/>
        <v>26.730991203958805</v>
      </c>
      <c r="AI22" s="58">
        <v>18521.099999999999</v>
      </c>
      <c r="AJ22" s="53">
        <f t="shared" si="2"/>
        <v>19.739774455563097</v>
      </c>
      <c r="AK22" s="58">
        <v>490.1</v>
      </c>
      <c r="AL22" s="53">
        <f t="shared" si="4"/>
        <v>0.52234821153557165</v>
      </c>
    </row>
    <row r="23" spans="1:38" s="3" customFormat="1" x14ac:dyDescent="0.25">
      <c r="A23" s="39" t="s">
        <v>33</v>
      </c>
      <c r="B23" s="58">
        <v>56742</v>
      </c>
      <c r="C23" s="58">
        <v>100</v>
      </c>
      <c r="D23" s="58">
        <v>44874</v>
      </c>
      <c r="E23" s="53">
        <v>79.084276197525639</v>
      </c>
      <c r="F23" s="58">
        <v>2998</v>
      </c>
      <c r="G23" s="53">
        <v>5.2835642028832259</v>
      </c>
      <c r="H23" s="58">
        <v>6861</v>
      </c>
      <c r="I23" s="53">
        <v>12.091572380247435</v>
      </c>
      <c r="J23" s="58">
        <v>1948</v>
      </c>
      <c r="K23" s="53">
        <v>3.4330830777907018</v>
      </c>
      <c r="L23" s="58">
        <v>61</v>
      </c>
      <c r="M23" s="53">
        <v>0.10926650452927286</v>
      </c>
      <c r="N23" s="58">
        <v>58082</v>
      </c>
      <c r="O23" s="55">
        <v>100</v>
      </c>
      <c r="P23" s="58">
        <v>45219</v>
      </c>
      <c r="Q23" s="53">
        <v>77.853724045315246</v>
      </c>
      <c r="R23" s="58">
        <v>3037</v>
      </c>
      <c r="S23" s="53">
        <v>5.2288144347646437</v>
      </c>
      <c r="T23" s="58">
        <v>7712</v>
      </c>
      <c r="U23" s="53">
        <v>13.277779690781999</v>
      </c>
      <c r="V23" s="58" t="s">
        <v>43</v>
      </c>
      <c r="W23" s="53" t="s">
        <v>44</v>
      </c>
      <c r="X23" s="58">
        <v>72.388000000000005</v>
      </c>
      <c r="Y23" s="53">
        <v>0.12463069453531216</v>
      </c>
      <c r="AA23" s="58">
        <v>60646.1</v>
      </c>
      <c r="AB23" s="55">
        <v>100</v>
      </c>
      <c r="AC23" s="58">
        <v>47607.8</v>
      </c>
      <c r="AD23" s="53">
        <f t="shared" si="0"/>
        <v>78.501008308860747</v>
      </c>
      <c r="AE23" s="58">
        <v>3459.8</v>
      </c>
      <c r="AF23" s="53">
        <f t="shared" si="3"/>
        <v>5.7049010571166159</v>
      </c>
      <c r="AG23" s="58">
        <v>7331.7</v>
      </c>
      <c r="AH23" s="53">
        <f t="shared" si="1"/>
        <v>12.089318191936497</v>
      </c>
      <c r="AI23" s="58">
        <v>2145.1</v>
      </c>
      <c r="AJ23" s="53">
        <f t="shared" si="2"/>
        <v>3.5370782292678342</v>
      </c>
      <c r="AK23" s="58">
        <v>101.8</v>
      </c>
      <c r="AL23" s="53">
        <f t="shared" si="4"/>
        <v>0.16785910388301967</v>
      </c>
    </row>
    <row r="24" spans="1:38" s="3" customFormat="1" ht="31.5" x14ac:dyDescent="0.25">
      <c r="A24" s="39" t="s">
        <v>34</v>
      </c>
      <c r="B24" s="58">
        <v>39090</v>
      </c>
      <c r="C24" s="58">
        <v>100</v>
      </c>
      <c r="D24" s="58">
        <v>16571</v>
      </c>
      <c r="E24" s="53">
        <v>42.391916091071884</v>
      </c>
      <c r="F24" s="58">
        <v>299</v>
      </c>
      <c r="G24" s="53">
        <v>0.7649015093374264</v>
      </c>
      <c r="H24" s="58">
        <v>19947</v>
      </c>
      <c r="I24" s="53">
        <v>51.028396009209523</v>
      </c>
      <c r="J24" s="58">
        <v>2267</v>
      </c>
      <c r="K24" s="53">
        <v>5.7994371962138658</v>
      </c>
      <c r="L24" s="58">
        <v>6</v>
      </c>
      <c r="M24" s="53">
        <v>1.5349194167306216E-2</v>
      </c>
      <c r="N24" s="58">
        <v>42512</v>
      </c>
      <c r="O24" s="55">
        <v>100</v>
      </c>
      <c r="P24" s="58">
        <v>16722</v>
      </c>
      <c r="Q24" s="53">
        <v>39.334776063229206</v>
      </c>
      <c r="R24" s="58">
        <v>292</v>
      </c>
      <c r="S24" s="53">
        <v>0.68686488520888223</v>
      </c>
      <c r="T24" s="58" t="s">
        <v>43</v>
      </c>
      <c r="U24" s="53" t="s">
        <v>44</v>
      </c>
      <c r="V24" s="58">
        <v>2454</v>
      </c>
      <c r="W24" s="53">
        <v>5.7724877681595785</v>
      </c>
      <c r="X24" s="58">
        <v>21.594000000000001</v>
      </c>
      <c r="Y24" s="53">
        <v>5.0795069627399325E-2</v>
      </c>
      <c r="AA24" s="58">
        <v>44216.9</v>
      </c>
      <c r="AB24" s="55">
        <v>100</v>
      </c>
      <c r="AC24" s="58">
        <v>18213.900000000001</v>
      </c>
      <c r="AD24" s="53">
        <f t="shared" si="0"/>
        <v>41.192168605216558</v>
      </c>
      <c r="AE24" s="58">
        <v>397.7</v>
      </c>
      <c r="AF24" s="53">
        <f t="shared" si="3"/>
        <v>0.89942985600528302</v>
      </c>
      <c r="AG24" s="58">
        <v>22990.3</v>
      </c>
      <c r="AH24" s="53">
        <f t="shared" si="1"/>
        <v>51.994373192150512</v>
      </c>
      <c r="AI24" s="58">
        <v>2591.6</v>
      </c>
      <c r="AJ24" s="53">
        <f t="shared" si="2"/>
        <v>5.861107404634879</v>
      </c>
      <c r="AK24" s="58">
        <v>23.400000000000002</v>
      </c>
      <c r="AL24" s="53">
        <f t="shared" si="4"/>
        <v>5.2920941992767478E-2</v>
      </c>
    </row>
    <row r="25" spans="1:38" s="3" customFormat="1" ht="47.25" x14ac:dyDescent="0.25">
      <c r="A25" s="39" t="s">
        <v>35</v>
      </c>
      <c r="B25" s="58">
        <v>13210</v>
      </c>
      <c r="C25" s="58">
        <v>100</v>
      </c>
      <c r="D25" s="58">
        <v>8386</v>
      </c>
      <c r="E25" s="53">
        <v>63.482210446631335</v>
      </c>
      <c r="F25" s="58">
        <v>1736</v>
      </c>
      <c r="G25" s="53">
        <v>13.141559424678274</v>
      </c>
      <c r="H25" s="58">
        <v>2265</v>
      </c>
      <c r="I25" s="53">
        <v>17.146101438304314</v>
      </c>
      <c r="J25" s="58">
        <v>756</v>
      </c>
      <c r="K25" s="53">
        <v>5.7229371688115069</v>
      </c>
      <c r="L25" s="58">
        <v>67</v>
      </c>
      <c r="M25" s="53">
        <v>0.50719152157456482</v>
      </c>
      <c r="N25" s="58">
        <v>15033</v>
      </c>
      <c r="O25" s="55">
        <v>100</v>
      </c>
      <c r="P25" s="58">
        <v>10200</v>
      </c>
      <c r="Q25" s="53">
        <v>67.850728397525444</v>
      </c>
      <c r="R25" s="58">
        <v>1903</v>
      </c>
      <c r="S25" s="53">
        <v>12.658817268675582</v>
      </c>
      <c r="T25" s="58">
        <v>2288</v>
      </c>
      <c r="U25" s="53">
        <v>15.219849664072374</v>
      </c>
      <c r="V25" s="58">
        <v>609</v>
      </c>
      <c r="W25" s="53">
        <v>4.0510876072640194</v>
      </c>
      <c r="X25" s="58">
        <v>33</v>
      </c>
      <c r="Y25" s="53">
        <v>0.2225370850794918</v>
      </c>
      <c r="AA25" s="58">
        <v>15686.3</v>
      </c>
      <c r="AB25" s="55">
        <v>100</v>
      </c>
      <c r="AC25" s="58">
        <v>10368.5</v>
      </c>
      <c r="AD25" s="53">
        <f t="shared" si="0"/>
        <v>66.099080088994853</v>
      </c>
      <c r="AE25" s="58">
        <v>1999.8</v>
      </c>
      <c r="AF25" s="53">
        <f t="shared" si="3"/>
        <v>12.748704283355538</v>
      </c>
      <c r="AG25" s="58">
        <v>2917.2</v>
      </c>
      <c r="AH25" s="53">
        <f t="shared" si="1"/>
        <v>18.597119779680359</v>
      </c>
      <c r="AI25" s="58">
        <v>365.9</v>
      </c>
      <c r="AJ25" s="53">
        <f t="shared" si="2"/>
        <v>2.332608709510847</v>
      </c>
      <c r="AK25" s="58">
        <v>34.9</v>
      </c>
      <c r="AL25" s="53">
        <f t="shared" si="4"/>
        <v>0.22248713845839999</v>
      </c>
    </row>
    <row r="26" spans="1:38" s="3" customFormat="1" ht="18.75" customHeight="1" x14ac:dyDescent="0.25">
      <c r="A26" s="39" t="s">
        <v>36</v>
      </c>
      <c r="B26" s="58">
        <v>194</v>
      </c>
      <c r="C26" s="58">
        <v>100</v>
      </c>
      <c r="D26" s="58">
        <v>82</v>
      </c>
      <c r="E26" s="53">
        <v>42.268041237113401</v>
      </c>
      <c r="F26" s="58" t="s">
        <v>43</v>
      </c>
      <c r="G26" s="53" t="s">
        <v>44</v>
      </c>
      <c r="H26" s="58">
        <v>32</v>
      </c>
      <c r="I26" s="53">
        <v>16.494845360824741</v>
      </c>
      <c r="J26" s="58">
        <v>65</v>
      </c>
      <c r="K26" s="53">
        <v>33.505154639175252</v>
      </c>
      <c r="L26" s="58" t="s">
        <v>43</v>
      </c>
      <c r="M26" s="53" t="s">
        <v>44</v>
      </c>
      <c r="N26" s="58">
        <v>241</v>
      </c>
      <c r="O26" s="55">
        <v>100</v>
      </c>
      <c r="P26" s="58">
        <v>112</v>
      </c>
      <c r="Q26" s="53">
        <v>46.473029045643152</v>
      </c>
      <c r="R26" s="58" t="s">
        <v>43</v>
      </c>
      <c r="S26" s="53" t="s">
        <v>44</v>
      </c>
      <c r="T26" s="58" t="s">
        <v>43</v>
      </c>
      <c r="U26" s="53" t="s">
        <v>44</v>
      </c>
      <c r="V26" s="58">
        <v>76</v>
      </c>
      <c r="W26" s="53">
        <v>31.535269709543567</v>
      </c>
      <c r="X26" s="58" t="s">
        <v>44</v>
      </c>
      <c r="Y26" s="53" t="s">
        <v>44</v>
      </c>
      <c r="AA26" s="58">
        <v>213.1</v>
      </c>
      <c r="AB26" s="55">
        <v>100</v>
      </c>
      <c r="AC26" s="58">
        <v>91.8</v>
      </c>
      <c r="AD26" s="53">
        <f t="shared" si="0"/>
        <v>43.078366963866728</v>
      </c>
      <c r="AE26" s="58">
        <v>14.2</v>
      </c>
      <c r="AF26" s="53">
        <f t="shared" si="3"/>
        <v>6.6635382449554195</v>
      </c>
      <c r="AG26" s="58">
        <v>29.7</v>
      </c>
      <c r="AH26" s="53">
        <f t="shared" si="1"/>
        <v>13.937118723603941</v>
      </c>
      <c r="AI26" s="58">
        <v>77.400000000000006</v>
      </c>
      <c r="AJ26" s="53">
        <f t="shared" si="2"/>
        <v>36.320976067573909</v>
      </c>
      <c r="AK26" s="58" t="s">
        <v>44</v>
      </c>
      <c r="AL26" s="53" t="s">
        <v>44</v>
      </c>
    </row>
    <row r="27" spans="1:38" s="3" customFormat="1" x14ac:dyDescent="0.25">
      <c r="B27" s="32"/>
      <c r="C27" s="33"/>
      <c r="D27" s="32"/>
      <c r="E27" s="18"/>
      <c r="F27" s="32"/>
      <c r="G27" s="18"/>
      <c r="H27" s="34"/>
      <c r="I27" s="18"/>
      <c r="J27" s="32"/>
      <c r="K27" s="18"/>
      <c r="L27" s="32"/>
      <c r="M27" s="18"/>
      <c r="N27" s="43"/>
      <c r="P27" s="43"/>
      <c r="R27" s="43"/>
      <c r="T27" s="43"/>
      <c r="V27" s="43"/>
      <c r="X27" s="43"/>
      <c r="AA27" s="18"/>
    </row>
    <row r="28" spans="1:38" s="30" customFormat="1" x14ac:dyDescent="0.25">
      <c r="A28" s="35" t="s">
        <v>16</v>
      </c>
      <c r="B28" s="36"/>
      <c r="C28" s="35"/>
      <c r="D28" s="36"/>
      <c r="E28" s="13"/>
      <c r="F28" s="36"/>
      <c r="G28" s="13"/>
      <c r="H28" s="37"/>
      <c r="I28" s="13"/>
      <c r="J28" s="36"/>
      <c r="K28" s="13"/>
      <c r="L28" s="62"/>
      <c r="M28" s="13"/>
      <c r="N28" s="25"/>
      <c r="O28" s="27"/>
      <c r="P28" s="15"/>
      <c r="Q28" s="27"/>
      <c r="R28" s="15"/>
      <c r="S28" s="13"/>
      <c r="T28" s="15"/>
      <c r="V28" s="25"/>
      <c r="X28" s="25"/>
      <c r="AA28" s="61"/>
    </row>
    <row r="29" spans="1:38" x14ac:dyDescent="0.25">
      <c r="V29" s="56"/>
    </row>
  </sheetData>
  <mergeCells count="25">
    <mergeCell ref="A2:M2"/>
    <mergeCell ref="B4:C5"/>
    <mergeCell ref="D4:M4"/>
    <mergeCell ref="D5:E5"/>
    <mergeCell ref="F5:G5"/>
    <mergeCell ref="H5:I5"/>
    <mergeCell ref="J5:K5"/>
    <mergeCell ref="L5:M5"/>
    <mergeCell ref="B3:M3"/>
    <mergeCell ref="N3:Y3"/>
    <mergeCell ref="N4:O5"/>
    <mergeCell ref="P4:Y4"/>
    <mergeCell ref="P5:Q5"/>
    <mergeCell ref="R5:S5"/>
    <mergeCell ref="T5:U5"/>
    <mergeCell ref="V5:W5"/>
    <mergeCell ref="X5:Y5"/>
    <mergeCell ref="AA3:AL3"/>
    <mergeCell ref="AA4:AB5"/>
    <mergeCell ref="AC4:AL4"/>
    <mergeCell ref="AC5:AD5"/>
    <mergeCell ref="AE5:AF5"/>
    <mergeCell ref="AG5:AH5"/>
    <mergeCell ref="AI5:AJ5"/>
    <mergeCell ref="AK5:AL5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2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Пользователь Windows</cp:lastModifiedBy>
  <cp:lastPrinted>2021-05-13T12:20:04Z</cp:lastPrinted>
  <dcterms:created xsi:type="dcterms:W3CDTF">2021-04-08T10:35:45Z</dcterms:created>
  <dcterms:modified xsi:type="dcterms:W3CDTF">2023-11-27T04:18:00Z</dcterms:modified>
</cp:coreProperties>
</file>